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ИТОГОВАЯ" sheetId="18" r:id="rId1"/>
    <sheet name="Лист1" sheetId="7" state="hidden" r:id="rId2"/>
  </sheets>
  <definedNames>
    <definedName name="_xlnm.Print_Area" localSheetId="0">ИТОГОВАЯ!$A$1:$BD$45</definedName>
    <definedName name="_xlnm.Print_Area" localSheetId="1">Лист1!$A$1:$V$57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D6" i="18" l="1"/>
  <c r="BD10" i="18"/>
  <c r="BD11" i="18"/>
  <c r="BD12" i="18"/>
  <c r="BD13" i="18"/>
  <c r="BD14" i="18"/>
  <c r="BD17" i="18"/>
  <c r="BD18" i="18"/>
  <c r="BD19" i="18"/>
  <c r="BD22" i="18"/>
  <c r="BD23" i="18"/>
  <c r="BD24" i="18"/>
  <c r="BD27" i="18"/>
  <c r="BD28" i="18"/>
  <c r="BD29" i="18"/>
  <c r="BD30" i="18"/>
  <c r="BD31" i="18"/>
  <c r="BD32" i="18"/>
  <c r="BD34" i="18"/>
  <c r="BD35" i="18"/>
  <c r="BD36" i="18"/>
  <c r="BD37" i="18"/>
  <c r="BD40" i="18"/>
  <c r="BD42" i="18"/>
  <c r="BD39" i="18"/>
  <c r="G45" i="18" l="1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AL45" i="18"/>
  <c r="AM45" i="18"/>
  <c r="AN45" i="18"/>
  <c r="AO45" i="18"/>
  <c r="AP45" i="18"/>
  <c r="AQ45" i="18"/>
  <c r="AR45" i="18"/>
  <c r="AS45" i="18"/>
  <c r="AT45" i="18"/>
  <c r="AU45" i="18"/>
  <c r="AV45" i="18"/>
  <c r="AW45" i="18"/>
  <c r="BC45" i="18" s="1"/>
  <c r="AX45" i="18"/>
  <c r="D45" i="18"/>
  <c r="E45" i="18"/>
  <c r="F45" i="18"/>
  <c r="BC8" i="18"/>
  <c r="BC9" i="18"/>
  <c r="BC10" i="18"/>
  <c r="BC11" i="18"/>
  <c r="BC12" i="18"/>
  <c r="BC13" i="18"/>
  <c r="BC14" i="18"/>
  <c r="BC15" i="18"/>
  <c r="BC16" i="18"/>
  <c r="BC17" i="18"/>
  <c r="BC18" i="18"/>
  <c r="BC19" i="18"/>
  <c r="BC20" i="18"/>
  <c r="BC21" i="18"/>
  <c r="BC22" i="18"/>
  <c r="BC23" i="18"/>
  <c r="BC24" i="18"/>
  <c r="BC25" i="18"/>
  <c r="BC26" i="18"/>
  <c r="BC28" i="18"/>
  <c r="BC29" i="18"/>
  <c r="BC30" i="18"/>
  <c r="BC31" i="18"/>
  <c r="BC32" i="18"/>
  <c r="BC33" i="18"/>
  <c r="BC34" i="18"/>
  <c r="BC35" i="18"/>
  <c r="BC37" i="18"/>
  <c r="BC38" i="18"/>
  <c r="BC39" i="18"/>
  <c r="BC40" i="18"/>
  <c r="BC41" i="18"/>
  <c r="BC42" i="18"/>
  <c r="BC43" i="18"/>
  <c r="BC7" i="18"/>
  <c r="BC6" i="18"/>
  <c r="BB43" i="18" l="1"/>
  <c r="BA43" i="18"/>
  <c r="AZ43" i="18"/>
  <c r="AY43" i="18"/>
  <c r="BB42" i="18"/>
  <c r="BA42" i="18"/>
  <c r="AZ42" i="18"/>
  <c r="AY42" i="18"/>
  <c r="BB41" i="18"/>
  <c r="BA41" i="18"/>
  <c r="AZ41" i="18"/>
  <c r="AY41" i="18"/>
  <c r="BD41" i="18" s="1"/>
  <c r="BB40" i="18"/>
  <c r="BA40" i="18"/>
  <c r="AZ40" i="18"/>
  <c r="AY40" i="18"/>
  <c r="BB39" i="18"/>
  <c r="BA39" i="18"/>
  <c r="AZ39" i="18"/>
  <c r="AY39" i="18"/>
  <c r="BB38" i="18"/>
  <c r="BA38" i="18"/>
  <c r="AZ38" i="18"/>
  <c r="AY38" i="18"/>
  <c r="BD38" i="18" s="1"/>
  <c r="BB37" i="18"/>
  <c r="BA37" i="18"/>
  <c r="AZ37" i="18"/>
  <c r="AY37" i="18"/>
  <c r="BB35" i="18"/>
  <c r="BA35" i="18"/>
  <c r="AZ35" i="18"/>
  <c r="AY35" i="18"/>
  <c r="BB34" i="18"/>
  <c r="BA34" i="18"/>
  <c r="AZ34" i="18"/>
  <c r="AY34" i="18"/>
  <c r="BB33" i="18"/>
  <c r="BA33" i="18"/>
  <c r="AZ33" i="18"/>
  <c r="AY33" i="18"/>
  <c r="BD33" i="18" s="1"/>
  <c r="BB32" i="18"/>
  <c r="BA32" i="18"/>
  <c r="AZ32" i="18"/>
  <c r="AY32" i="18"/>
  <c r="BB31" i="18"/>
  <c r="BA31" i="18"/>
  <c r="AZ31" i="18"/>
  <c r="AY31" i="18"/>
  <c r="BB30" i="18"/>
  <c r="BB45" i="18" s="1"/>
  <c r="BA30" i="18"/>
  <c r="AZ30" i="18"/>
  <c r="AY30" i="18"/>
  <c r="BB29" i="18"/>
  <c r="BA29" i="18"/>
  <c r="AZ29" i="18"/>
  <c r="AY29" i="18"/>
  <c r="BB28" i="18"/>
  <c r="BA28" i="18"/>
  <c r="AZ28" i="18"/>
  <c r="AY28" i="18"/>
  <c r="BB26" i="18"/>
  <c r="BA26" i="18"/>
  <c r="AZ26" i="18"/>
  <c r="AY26" i="18"/>
  <c r="BD26" i="18" s="1"/>
  <c r="BB25" i="18"/>
  <c r="BA25" i="18"/>
  <c r="AZ25" i="18"/>
  <c r="AY25" i="18"/>
  <c r="BD25" i="18" s="1"/>
  <c r="BB24" i="18"/>
  <c r="BA24" i="18"/>
  <c r="AZ24" i="18"/>
  <c r="AY24" i="18"/>
  <c r="BB23" i="18"/>
  <c r="BA23" i="18"/>
  <c r="AZ23" i="18"/>
  <c r="AY23" i="18"/>
  <c r="BB22" i="18"/>
  <c r="BA22" i="18"/>
  <c r="AZ22" i="18"/>
  <c r="AY22" i="18"/>
  <c r="BB21" i="18"/>
  <c r="BA21" i="18"/>
  <c r="AZ21" i="18"/>
  <c r="AY21" i="18"/>
  <c r="BD21" i="18" s="1"/>
  <c r="BB20" i="18"/>
  <c r="BA20" i="18"/>
  <c r="AZ20" i="18"/>
  <c r="AY20" i="18"/>
  <c r="BD20" i="18" s="1"/>
  <c r="BB19" i="18"/>
  <c r="BA19" i="18"/>
  <c r="AZ19" i="18"/>
  <c r="AY19" i="18"/>
  <c r="BB18" i="18"/>
  <c r="BA18" i="18"/>
  <c r="AZ18" i="18"/>
  <c r="AY18" i="18"/>
  <c r="BB17" i="18"/>
  <c r="BA17" i="18"/>
  <c r="AZ17" i="18"/>
  <c r="AY17" i="18"/>
  <c r="BB16" i="18"/>
  <c r="BA16" i="18"/>
  <c r="AZ16" i="18"/>
  <c r="AY16" i="18"/>
  <c r="BD16" i="18" s="1"/>
  <c r="BB15" i="18"/>
  <c r="BA15" i="18"/>
  <c r="AZ15" i="18"/>
  <c r="AY15" i="18"/>
  <c r="BD15" i="18" s="1"/>
  <c r="BB14" i="18"/>
  <c r="BA14" i="18"/>
  <c r="AZ14" i="18"/>
  <c r="AY14" i="18"/>
  <c r="BB13" i="18"/>
  <c r="BA13" i="18"/>
  <c r="AZ13" i="18"/>
  <c r="AY13" i="18"/>
  <c r="BB12" i="18"/>
  <c r="BA12" i="18"/>
  <c r="AZ12" i="18"/>
  <c r="AY12" i="18"/>
  <c r="BB11" i="18"/>
  <c r="BA11" i="18"/>
  <c r="AZ11" i="18"/>
  <c r="AY11" i="18"/>
  <c r="BB10" i="18"/>
  <c r="BA10" i="18"/>
  <c r="AZ10" i="18"/>
  <c r="AY10" i="18"/>
  <c r="BB9" i="18"/>
  <c r="BA9" i="18"/>
  <c r="BD9" i="18" s="1"/>
  <c r="AZ9" i="18"/>
  <c r="AY9" i="18"/>
  <c r="BB8" i="18"/>
  <c r="BA8" i="18"/>
  <c r="AZ8" i="18"/>
  <c r="AY8" i="18"/>
  <c r="BD8" i="18" s="1"/>
  <c r="BB7" i="18"/>
  <c r="BA7" i="18"/>
  <c r="AZ7" i="18"/>
  <c r="AY7" i="18"/>
  <c r="BD7" i="18" s="1"/>
  <c r="BB6" i="18"/>
  <c r="AZ6" i="18"/>
  <c r="AY6" i="18"/>
  <c r="BD43" i="18" l="1"/>
  <c r="BA45" i="18"/>
  <c r="AY45" i="18"/>
  <c r="AZ45" i="18"/>
  <c r="BD45" i="18" l="1"/>
  <c r="G7" i="7"/>
  <c r="I7" i="7"/>
  <c r="L7" i="7"/>
  <c r="P7" i="7"/>
  <c r="R7" i="7"/>
  <c r="U7" i="7"/>
  <c r="G8" i="7"/>
  <c r="I8" i="7"/>
  <c r="L8" i="7"/>
  <c r="P8" i="7"/>
  <c r="R8" i="7"/>
  <c r="U8" i="7"/>
  <c r="G9" i="7"/>
  <c r="I9" i="7"/>
  <c r="L9" i="7"/>
  <c r="P9" i="7"/>
  <c r="R9" i="7"/>
  <c r="U9" i="7"/>
  <c r="G10" i="7"/>
  <c r="I10" i="7"/>
  <c r="L10" i="7"/>
  <c r="P10" i="7"/>
  <c r="R10" i="7"/>
  <c r="U10" i="7"/>
  <c r="G11" i="7"/>
  <c r="I11" i="7"/>
  <c r="L11" i="7"/>
  <c r="P11" i="7"/>
  <c r="R11" i="7"/>
  <c r="U11" i="7"/>
  <c r="G12" i="7"/>
  <c r="I12" i="7"/>
  <c r="L12" i="7"/>
  <c r="P12" i="7"/>
  <c r="R12" i="7"/>
  <c r="U12" i="7"/>
  <c r="G13" i="7"/>
  <c r="I13" i="7"/>
  <c r="L13" i="7"/>
  <c r="P13" i="7"/>
  <c r="R13" i="7"/>
  <c r="U13" i="7"/>
  <c r="G14" i="7"/>
  <c r="I14" i="7"/>
  <c r="L14" i="7"/>
  <c r="P14" i="7"/>
  <c r="R14" i="7"/>
  <c r="U14" i="7"/>
  <c r="G15" i="7"/>
  <c r="I15" i="7"/>
  <c r="L15" i="7"/>
  <c r="P15" i="7"/>
  <c r="R15" i="7"/>
  <c r="U15" i="7"/>
  <c r="G16" i="7"/>
  <c r="I16" i="7"/>
  <c r="L16" i="7"/>
  <c r="P16" i="7"/>
  <c r="R16" i="7"/>
  <c r="U16" i="7"/>
  <c r="G17" i="7"/>
  <c r="I17" i="7"/>
  <c r="L17" i="7"/>
  <c r="P17" i="7"/>
  <c r="R17" i="7"/>
  <c r="U17" i="7"/>
  <c r="G18" i="7"/>
  <c r="I18" i="7"/>
  <c r="L18" i="7"/>
  <c r="P18" i="7"/>
  <c r="R18" i="7"/>
  <c r="U18" i="7"/>
  <c r="G19" i="7"/>
  <c r="I19" i="7"/>
  <c r="L19" i="7"/>
  <c r="P19" i="7"/>
  <c r="R19" i="7"/>
  <c r="U19" i="7"/>
  <c r="G20" i="7"/>
  <c r="I20" i="7"/>
  <c r="L20" i="7"/>
  <c r="P20" i="7"/>
  <c r="R20" i="7"/>
  <c r="U20" i="7"/>
  <c r="G21" i="7"/>
  <c r="I21" i="7"/>
  <c r="L21" i="7"/>
  <c r="P21" i="7"/>
  <c r="R21" i="7"/>
  <c r="U21" i="7"/>
  <c r="G22" i="7"/>
  <c r="I22" i="7"/>
  <c r="L22" i="7"/>
  <c r="P22" i="7"/>
  <c r="R22" i="7"/>
  <c r="U22" i="7"/>
  <c r="G23" i="7"/>
  <c r="I23" i="7"/>
  <c r="L23" i="7"/>
  <c r="P23" i="7"/>
  <c r="R23" i="7"/>
  <c r="U23" i="7"/>
  <c r="G24" i="7"/>
  <c r="I24" i="7"/>
  <c r="L24" i="7"/>
  <c r="P24" i="7"/>
  <c r="R24" i="7"/>
  <c r="U24" i="7"/>
  <c r="G25" i="7"/>
  <c r="I25" i="7"/>
  <c r="L25" i="7"/>
  <c r="P25" i="7"/>
  <c r="R25" i="7"/>
  <c r="U25" i="7"/>
  <c r="G26" i="7"/>
  <c r="I26" i="7"/>
  <c r="L26" i="7"/>
  <c r="P26" i="7"/>
  <c r="R26" i="7"/>
  <c r="U26" i="7"/>
  <c r="G27" i="7"/>
  <c r="I27" i="7"/>
  <c r="L27" i="7"/>
  <c r="P27" i="7"/>
  <c r="R27" i="7"/>
  <c r="U27" i="7"/>
  <c r="G28" i="7"/>
  <c r="I28" i="7"/>
  <c r="L28" i="7"/>
  <c r="P28" i="7"/>
  <c r="R28" i="7"/>
  <c r="U28" i="7"/>
  <c r="G29" i="7"/>
  <c r="I29" i="7"/>
  <c r="L29" i="7"/>
  <c r="P29" i="7"/>
  <c r="R29" i="7"/>
  <c r="U29" i="7"/>
  <c r="G30" i="7"/>
  <c r="I30" i="7"/>
  <c r="L30" i="7"/>
  <c r="P30" i="7"/>
  <c r="R30" i="7"/>
  <c r="U30" i="7"/>
  <c r="G31" i="7"/>
  <c r="I31" i="7"/>
  <c r="L31" i="7"/>
  <c r="P31" i="7"/>
  <c r="R31" i="7"/>
  <c r="U31" i="7"/>
  <c r="G32" i="7"/>
  <c r="I32" i="7"/>
  <c r="L32" i="7"/>
  <c r="P32" i="7"/>
  <c r="R32" i="7"/>
  <c r="U32" i="7"/>
  <c r="G33" i="7"/>
  <c r="I33" i="7"/>
  <c r="L33" i="7"/>
  <c r="P33" i="7"/>
  <c r="R33" i="7"/>
  <c r="U33" i="7"/>
  <c r="G34" i="7"/>
  <c r="I34" i="7"/>
  <c r="L34" i="7"/>
  <c r="P34" i="7"/>
  <c r="R34" i="7"/>
  <c r="U34" i="7"/>
  <c r="G35" i="7"/>
  <c r="I35" i="7"/>
  <c r="L35" i="7"/>
  <c r="P35" i="7"/>
  <c r="R35" i="7"/>
  <c r="U35" i="7"/>
  <c r="G36" i="7"/>
  <c r="I36" i="7"/>
  <c r="L36" i="7"/>
  <c r="P36" i="7"/>
  <c r="R36" i="7"/>
  <c r="U36" i="7"/>
  <c r="G37" i="7"/>
  <c r="I37" i="7"/>
  <c r="L37" i="7"/>
  <c r="P37" i="7"/>
  <c r="R37" i="7"/>
  <c r="U37" i="7"/>
  <c r="G38" i="7"/>
  <c r="I38" i="7"/>
  <c r="L38" i="7"/>
  <c r="P38" i="7"/>
  <c r="R38" i="7"/>
  <c r="U38" i="7"/>
  <c r="G39" i="7"/>
  <c r="I39" i="7"/>
  <c r="L39" i="7"/>
  <c r="P39" i="7"/>
  <c r="R39" i="7"/>
  <c r="U39" i="7"/>
  <c r="G40" i="7"/>
  <c r="I40" i="7"/>
  <c r="L40" i="7"/>
  <c r="P40" i="7"/>
  <c r="R40" i="7"/>
  <c r="U40" i="7"/>
  <c r="G41" i="7"/>
  <c r="I41" i="7"/>
  <c r="L41" i="7"/>
  <c r="P41" i="7"/>
  <c r="R41" i="7"/>
  <c r="U41" i="7"/>
  <c r="G42" i="7"/>
  <c r="I42" i="7"/>
  <c r="L42" i="7"/>
  <c r="P42" i="7"/>
  <c r="R42" i="7"/>
  <c r="U42" i="7"/>
  <c r="G43" i="7"/>
  <c r="I43" i="7"/>
  <c r="L43" i="7"/>
  <c r="P43" i="7"/>
  <c r="R43" i="7"/>
  <c r="U43" i="7"/>
  <c r="G44" i="7"/>
  <c r="I44" i="7"/>
  <c r="L44" i="7"/>
  <c r="P44" i="7"/>
  <c r="R44" i="7"/>
  <c r="U44" i="7"/>
  <c r="G45" i="7"/>
  <c r="I45" i="7"/>
  <c r="L45" i="7"/>
  <c r="P45" i="7"/>
  <c r="R45" i="7"/>
  <c r="U45" i="7"/>
  <c r="D46" i="7"/>
  <c r="E46" i="7"/>
  <c r="F46" i="7"/>
  <c r="H46" i="7"/>
  <c r="J46" i="7"/>
  <c r="K46" i="7"/>
  <c r="M46" i="7"/>
  <c r="N46" i="7"/>
  <c r="O46" i="7"/>
  <c r="Q46" i="7"/>
  <c r="S46" i="7"/>
  <c r="T46" i="7"/>
  <c r="V28" i="7" l="1"/>
  <c r="V40" i="7"/>
  <c r="L46" i="7"/>
  <c r="D52" i="7" s="1"/>
  <c r="V44" i="7"/>
  <c r="V8" i="7"/>
  <c r="V29" i="7"/>
  <c r="P46" i="7"/>
  <c r="D53" i="7" s="1"/>
  <c r="V20" i="7"/>
  <c r="V12" i="7"/>
  <c r="V45" i="7"/>
  <c r="V43" i="7"/>
  <c r="V36" i="7"/>
  <c r="V32" i="7"/>
  <c r="V24" i="7"/>
  <c r="V9" i="7"/>
  <c r="V34" i="7"/>
  <c r="V27" i="7"/>
  <c r="V18" i="7"/>
  <c r="V14" i="7"/>
  <c r="R46" i="7"/>
  <c r="D54" i="7" s="1"/>
  <c r="V7" i="7"/>
  <c r="U46" i="7"/>
  <c r="D55" i="7" s="1"/>
  <c r="G46" i="7"/>
  <c r="D50" i="7" s="1"/>
  <c r="V41" i="7"/>
  <c r="V39" i="7"/>
  <c r="V30" i="7"/>
  <c r="V25" i="7"/>
  <c r="V23" i="7"/>
  <c r="V10" i="7"/>
  <c r="V42" i="7"/>
  <c r="V37" i="7"/>
  <c r="V35" i="7"/>
  <c r="V26" i="7"/>
  <c r="V21" i="7"/>
  <c r="V19" i="7"/>
  <c r="V16" i="7"/>
  <c r="V15" i="7"/>
  <c r="V38" i="7"/>
  <c r="V33" i="7"/>
  <c r="V31" i="7"/>
  <c r="V22" i="7"/>
  <c r="V17" i="7"/>
  <c r="V13" i="7"/>
  <c r="V11" i="7"/>
  <c r="I46" i="7"/>
  <c r="D51" i="7" s="1"/>
  <c r="V46" i="7" l="1"/>
  <c r="D56" i="7"/>
</calcChain>
</file>

<file path=xl/sharedStrings.xml><?xml version="1.0" encoding="utf-8"?>
<sst xmlns="http://schemas.openxmlformats.org/spreadsheetml/2006/main" count="206" uniqueCount="100">
  <si>
    <t>Мандатная комиссия</t>
  </si>
  <si>
    <t>№</t>
  </si>
  <si>
    <t xml:space="preserve">Улус </t>
  </si>
  <si>
    <t xml:space="preserve">Мужчины </t>
  </si>
  <si>
    <t>Всего:</t>
  </si>
  <si>
    <t>Итого:</t>
  </si>
  <si>
    <t>Абыйском</t>
  </si>
  <si>
    <t xml:space="preserve">Алданский </t>
  </si>
  <si>
    <t xml:space="preserve">Аллаиховский </t>
  </si>
  <si>
    <t xml:space="preserve">Амгинский </t>
  </si>
  <si>
    <t xml:space="preserve">Анабарский </t>
  </si>
  <si>
    <t xml:space="preserve">Булунский </t>
  </si>
  <si>
    <t xml:space="preserve">Верхнеколымский </t>
  </si>
  <si>
    <t xml:space="preserve">Верхоянский </t>
  </si>
  <si>
    <t xml:space="preserve">Вилюйский </t>
  </si>
  <si>
    <t xml:space="preserve">Горный </t>
  </si>
  <si>
    <t xml:space="preserve">Жиганский </t>
  </si>
  <si>
    <t xml:space="preserve">Кобяйский </t>
  </si>
  <si>
    <t xml:space="preserve">Ленский </t>
  </si>
  <si>
    <t>М- Кангаласский</t>
  </si>
  <si>
    <t xml:space="preserve">Мирнинский </t>
  </si>
  <si>
    <t xml:space="preserve">Момский </t>
  </si>
  <si>
    <t xml:space="preserve">Намский </t>
  </si>
  <si>
    <t xml:space="preserve">Нерюнгринский </t>
  </si>
  <si>
    <t xml:space="preserve">Нижнеколымский </t>
  </si>
  <si>
    <t xml:space="preserve">Нюрбинский </t>
  </si>
  <si>
    <t xml:space="preserve">Оймяконский </t>
  </si>
  <si>
    <t xml:space="preserve">Олекминский </t>
  </si>
  <si>
    <t xml:space="preserve">Оленекский </t>
  </si>
  <si>
    <t xml:space="preserve">Среднеколымский </t>
  </si>
  <si>
    <t xml:space="preserve">Сунтарский </t>
  </si>
  <si>
    <t xml:space="preserve">Таттинский </t>
  </si>
  <si>
    <t xml:space="preserve">Томпонский </t>
  </si>
  <si>
    <t>Усть- Алданский</t>
  </si>
  <si>
    <t xml:space="preserve">Усть - Майский </t>
  </si>
  <si>
    <t xml:space="preserve">Усть - Янский </t>
  </si>
  <si>
    <t>Хангаласский</t>
  </si>
  <si>
    <t xml:space="preserve">Эвено - Бытантайский </t>
  </si>
  <si>
    <t xml:space="preserve">г. Якутск </t>
  </si>
  <si>
    <t>п. Жатай</t>
  </si>
  <si>
    <t>СВФУ</t>
  </si>
  <si>
    <t>ВСЕГО:</t>
  </si>
  <si>
    <t xml:space="preserve">Всего количество </t>
  </si>
  <si>
    <t xml:space="preserve">Всего команд </t>
  </si>
  <si>
    <t>Мужчины</t>
  </si>
  <si>
    <t>Мужчины-ветераны</t>
  </si>
  <si>
    <t>Женщины</t>
  </si>
  <si>
    <t>СССС</t>
  </si>
  <si>
    <t>Чурапчинский</t>
  </si>
  <si>
    <t>Николаева И.Н.</t>
  </si>
  <si>
    <t>С.И. Говоров</t>
  </si>
  <si>
    <t>Юноши</t>
  </si>
  <si>
    <t>Всего</t>
  </si>
  <si>
    <t>I Группа</t>
  </si>
  <si>
    <t>II Группа</t>
  </si>
  <si>
    <t>Верхневилюйский-1</t>
  </si>
  <si>
    <t>Верхневилюйский-2</t>
  </si>
  <si>
    <t>III Группа</t>
  </si>
  <si>
    <t>IV Группа</t>
  </si>
  <si>
    <t>100 м</t>
  </si>
  <si>
    <t>5000 м</t>
  </si>
  <si>
    <t>10000 м</t>
  </si>
  <si>
    <t>Женшины</t>
  </si>
  <si>
    <t>3000 м</t>
  </si>
  <si>
    <t>Девушки</t>
  </si>
  <si>
    <t>Женщины-ветераны</t>
  </si>
  <si>
    <t>Женшины-ветераны</t>
  </si>
  <si>
    <t>Чемпионата и первенства города Якутска по легкой атлетике</t>
  </si>
  <si>
    <t>квалификационные соревнования к XX юбилейной Спартакиаде по национальным видам спорта "Игры Манчаары"</t>
  </si>
  <si>
    <t>г. Якутск</t>
  </si>
  <si>
    <t xml:space="preserve">9-11 июня 2017г. </t>
  </si>
  <si>
    <t>Верхневилюйский</t>
  </si>
  <si>
    <t>Легкая атлетика</t>
  </si>
  <si>
    <t>Пулевая стрельба</t>
  </si>
  <si>
    <t>с. Амга</t>
  </si>
  <si>
    <t>Спортинг</t>
  </si>
  <si>
    <t>Волейбол</t>
  </si>
  <si>
    <t>Основной</t>
  </si>
  <si>
    <t>ПОДА</t>
  </si>
  <si>
    <t>ЯГСХА</t>
  </si>
  <si>
    <t>Амгинский-2</t>
  </si>
  <si>
    <t>Амгинский-1</t>
  </si>
  <si>
    <t>Баскетбол</t>
  </si>
  <si>
    <t>Мини-футбол</t>
  </si>
  <si>
    <t>Настольный теннис</t>
  </si>
  <si>
    <t>Вольная борьба</t>
  </si>
  <si>
    <t>Шашки</t>
  </si>
  <si>
    <t>Шахматы</t>
  </si>
  <si>
    <t>Бокс</t>
  </si>
  <si>
    <t>Пляжный волейбол</t>
  </si>
  <si>
    <t>ГО Жатай</t>
  </si>
  <si>
    <t>РССС</t>
  </si>
  <si>
    <t>Фитнес-аэробика</t>
  </si>
  <si>
    <t>Пода</t>
  </si>
  <si>
    <t>Стрельба лук</t>
  </si>
  <si>
    <t>Полученные путевки на VII Спортивных игр народов РС(Я)</t>
  </si>
  <si>
    <t>Тренеры</t>
  </si>
  <si>
    <t>Представители</t>
  </si>
  <si>
    <t>Тренеры Представители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</si>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</sst>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0" fillId="3" borderId="0" xfId="0" applyFill="1"/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7" xfId="0" applyFont="1" applyFill="1" applyBorder="1"/>
    <xf numFmtId="0" fontId="8" fillId="2" borderId="41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41" xfId="0" applyFont="1" applyBorder="1"/>
    <xf numFmtId="0" fontId="9" fillId="0" borderId="27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2" borderId="0" xfId="0" applyFont="1" applyFill="1"/>
    <xf numFmtId="0" fontId="2" fillId="2" borderId="13" xfId="0" applyFont="1" applyFill="1" applyBorder="1"/>
    <xf numFmtId="0" fontId="9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31" xfId="0" applyFont="1" applyFill="1" applyBorder="1"/>
    <xf numFmtId="0" fontId="9" fillId="2" borderId="0" xfId="0" applyFont="1" applyFill="1" applyAlignment="1">
      <alignment horizontal="left" vertical="center"/>
    </xf>
    <xf numFmtId="0" fontId="9" fillId="2" borderId="39" xfId="0" applyFont="1" applyFill="1" applyBorder="1"/>
    <xf numFmtId="0" fontId="9" fillId="2" borderId="33" xfId="0" applyFont="1" applyFill="1" applyBorder="1"/>
    <xf numFmtId="0" fontId="9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16" xfId="0" applyFont="1" applyFill="1" applyBorder="1" applyAlignment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vertical="center"/>
    </xf>
    <xf numFmtId="0" fontId="9" fillId="2" borderId="4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textRotation="90" wrapText="1"/>
    </xf>
    <xf numFmtId="0" fontId="6" fillId="3" borderId="5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3" fillId="2" borderId="6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6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textRotation="90" wrapText="1"/>
    </xf>
    <xf numFmtId="0" fontId="14" fillId="3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center" textRotation="90"/>
    </xf>
    <xf numFmtId="0" fontId="2" fillId="2" borderId="74" xfId="0" applyFont="1" applyFill="1" applyBorder="1" applyAlignment="1">
      <alignment horizontal="center" vertical="center" textRotation="90"/>
    </xf>
    <xf numFmtId="0" fontId="3" fillId="2" borderId="26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/>
    </xf>
    <xf numFmtId="0" fontId="3" fillId="2" borderId="28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 textRotation="90" wrapText="1"/>
    </xf>
    <xf numFmtId="0" fontId="3" fillId="2" borderId="75" xfId="0" applyFont="1" applyFill="1" applyBorder="1" applyAlignment="1">
      <alignment horizontal="center" vertical="center" textRotation="90"/>
    </xf>
    <xf numFmtId="0" fontId="2" fillId="2" borderId="7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74" xfId="0" applyFont="1" applyFill="1" applyBorder="1" applyAlignment="1">
      <alignment horizontal="center" vertical="center" textRotation="90"/>
    </xf>
    <xf numFmtId="0" fontId="9" fillId="2" borderId="50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textRotation="90"/>
    </xf>
    <xf numFmtId="0" fontId="6" fillId="2" borderId="41" xfId="0" applyFont="1" applyFill="1" applyBorder="1" applyAlignment="1">
      <alignment horizontal="center" vertical="center" textRotation="90"/>
    </xf>
    <xf numFmtId="20" fontId="6" fillId="2" borderId="35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textRotation="90"/>
    </xf>
    <xf numFmtId="0" fontId="2" fillId="2" borderId="73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textRotation="90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41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5"/>
  <sheetViews>
    <sheetView tabSelected="1" view="pageBreakPreview" zoomScale="90" zoomScaleNormal="60" zoomScaleSheetLayoutView="90" zoomScalePageLayoutView="40" workbookViewId="0">
      <pane xSplit="3" ySplit="5" topLeftCell="AD39" activePane="bottomRight" state="frozen"/>
      <selection pane="topRight" activeCell="D1" sqref="D1"/>
      <selection pane="bottomLeft" activeCell="A6" sqref="A6"/>
      <selection pane="bottomRight" activeCell="AM17" sqref="AM17"/>
    </sheetView>
  </sheetViews>
  <sheetFormatPr defaultColWidth="9.140625" defaultRowHeight="20.25" x14ac:dyDescent="0.25"/>
  <cols>
    <col min="1" max="1" width="4" style="79" customWidth="1"/>
    <col min="2" max="2" width="5" style="79" customWidth="1"/>
    <col min="3" max="3" width="23.85546875" style="79" customWidth="1"/>
    <col min="4" max="11" width="5.7109375" style="79" customWidth="1"/>
    <col min="12" max="13" width="5.7109375" style="87" customWidth="1"/>
    <col min="14" max="28" width="5.7109375" style="79" customWidth="1"/>
    <col min="29" max="50" width="5.7109375" style="118" customWidth="1"/>
    <col min="51" max="51" width="7.140625" style="48" customWidth="1"/>
    <col min="52" max="52" width="5.7109375" style="48" customWidth="1"/>
    <col min="53" max="53" width="6.5703125" style="48" customWidth="1"/>
    <col min="54" max="54" width="6.42578125" style="48" customWidth="1"/>
    <col min="55" max="55" width="9" style="48" customWidth="1"/>
    <col min="56" max="56" width="11.85546875" style="76" customWidth="1"/>
    <col min="57" max="57" width="7.42578125" style="77" customWidth="1"/>
    <col min="58" max="16384" width="9.140625" style="79"/>
  </cols>
  <sheetData>
    <row r="1" spans="1:58" ht="20.25" customHeight="1" x14ac:dyDescent="0.25">
      <c r="J1" s="217" t="s">
        <v>95</v>
      </c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</row>
    <row r="2" spans="1:58" ht="21" customHeight="1" thickBot="1" x14ac:dyDescent="0.3">
      <c r="A2" s="242"/>
      <c r="B2" s="243"/>
      <c r="C2" s="218" t="s">
        <v>74</v>
      </c>
      <c r="D2" s="218"/>
      <c r="E2" s="218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</row>
    <row r="3" spans="1:58" s="48" customFormat="1" ht="24" customHeight="1" x14ac:dyDescent="0.25">
      <c r="A3" s="250"/>
      <c r="B3" s="247" t="s">
        <v>1</v>
      </c>
      <c r="C3" s="244" t="s">
        <v>2</v>
      </c>
      <c r="D3" s="221" t="s">
        <v>82</v>
      </c>
      <c r="E3" s="225"/>
      <c r="F3" s="222"/>
      <c r="G3" s="227" t="s">
        <v>76</v>
      </c>
      <c r="H3" s="228"/>
      <c r="I3" s="228"/>
      <c r="J3" s="228"/>
      <c r="K3" s="229"/>
      <c r="L3" s="221" t="s">
        <v>83</v>
      </c>
      <c r="M3" s="222"/>
      <c r="N3" s="221" t="s">
        <v>73</v>
      </c>
      <c r="O3" s="225"/>
      <c r="P3" s="222"/>
      <c r="Q3" s="221" t="s">
        <v>84</v>
      </c>
      <c r="R3" s="225"/>
      <c r="S3" s="222"/>
      <c r="T3" s="221" t="s">
        <v>85</v>
      </c>
      <c r="U3" s="225"/>
      <c r="V3" s="222"/>
      <c r="W3" s="221" t="s">
        <v>86</v>
      </c>
      <c r="X3" s="225"/>
      <c r="Y3" s="222"/>
      <c r="Z3" s="221" t="s">
        <v>87</v>
      </c>
      <c r="AA3" s="225"/>
      <c r="AB3" s="222"/>
      <c r="AC3" s="221" t="s">
        <v>92</v>
      </c>
      <c r="AD3" s="225"/>
      <c r="AE3" s="222"/>
      <c r="AF3" s="221" t="s">
        <v>88</v>
      </c>
      <c r="AG3" s="222"/>
      <c r="AH3" s="238" t="s">
        <v>72</v>
      </c>
      <c r="AI3" s="239"/>
      <c r="AJ3" s="239"/>
      <c r="AK3" s="239"/>
      <c r="AL3" s="239"/>
      <c r="AM3" s="239"/>
      <c r="AN3" s="239"/>
      <c r="AO3" s="221" t="s">
        <v>94</v>
      </c>
      <c r="AP3" s="225"/>
      <c r="AQ3" s="222"/>
      <c r="AR3" s="221" t="s">
        <v>75</v>
      </c>
      <c r="AS3" s="225"/>
      <c r="AT3" s="222"/>
      <c r="AU3" s="221" t="s">
        <v>89</v>
      </c>
      <c r="AV3" s="225"/>
      <c r="AW3" s="222"/>
      <c r="AX3" s="195"/>
      <c r="AY3" s="230" t="s">
        <v>41</v>
      </c>
      <c r="AZ3" s="230"/>
      <c r="BA3" s="230"/>
      <c r="BB3" s="230"/>
      <c r="BC3" s="230"/>
      <c r="BD3" s="231"/>
      <c r="BE3" s="86"/>
    </row>
    <row r="4" spans="1:58" s="48" customFormat="1" ht="57.75" customHeight="1" thickBot="1" x14ac:dyDescent="0.3">
      <c r="A4" s="251"/>
      <c r="B4" s="248"/>
      <c r="C4" s="245"/>
      <c r="D4" s="223"/>
      <c r="E4" s="226"/>
      <c r="F4" s="224"/>
      <c r="G4" s="219" t="s">
        <v>77</v>
      </c>
      <c r="H4" s="220"/>
      <c r="I4" s="254" t="s">
        <v>78</v>
      </c>
      <c r="J4" s="254"/>
      <c r="L4" s="223"/>
      <c r="M4" s="224"/>
      <c r="N4" s="223"/>
      <c r="O4" s="226"/>
      <c r="P4" s="224"/>
      <c r="Q4" s="223"/>
      <c r="R4" s="226"/>
      <c r="S4" s="224"/>
      <c r="T4" s="223"/>
      <c r="U4" s="226"/>
      <c r="V4" s="224"/>
      <c r="W4" s="223"/>
      <c r="X4" s="226"/>
      <c r="Y4" s="224"/>
      <c r="Z4" s="223"/>
      <c r="AA4" s="226"/>
      <c r="AB4" s="224"/>
      <c r="AC4" s="235"/>
      <c r="AD4" s="236"/>
      <c r="AE4" s="237"/>
      <c r="AF4" s="235"/>
      <c r="AG4" s="237"/>
      <c r="AH4" s="233" t="s">
        <v>77</v>
      </c>
      <c r="AI4" s="233"/>
      <c r="AJ4" s="233"/>
      <c r="AK4" s="234"/>
      <c r="AL4" s="232" t="s">
        <v>93</v>
      </c>
      <c r="AM4" s="232"/>
      <c r="AN4" s="196"/>
      <c r="AO4" s="235"/>
      <c r="AP4" s="236"/>
      <c r="AQ4" s="237"/>
      <c r="AR4" s="235"/>
      <c r="AS4" s="236"/>
      <c r="AT4" s="237"/>
      <c r="AU4" s="235"/>
      <c r="AV4" s="236"/>
      <c r="AW4" s="237"/>
      <c r="AX4" s="197"/>
      <c r="AY4" s="219"/>
      <c r="AZ4" s="220"/>
      <c r="BA4" s="220"/>
      <c r="BB4" s="220"/>
      <c r="BC4" s="220"/>
      <c r="BD4" s="255"/>
      <c r="BE4" s="86"/>
    </row>
    <row r="5" spans="1:58" ht="118.15" customHeight="1" thickBot="1" x14ac:dyDescent="0.3">
      <c r="A5" s="252"/>
      <c r="B5" s="249"/>
      <c r="C5" s="246"/>
      <c r="D5" s="89" t="s">
        <v>44</v>
      </c>
      <c r="E5" s="90" t="s">
        <v>46</v>
      </c>
      <c r="F5" s="166" t="s">
        <v>96</v>
      </c>
      <c r="G5" s="167" t="s">
        <v>44</v>
      </c>
      <c r="H5" s="170" t="s">
        <v>46</v>
      </c>
      <c r="I5" s="168" t="s">
        <v>44</v>
      </c>
      <c r="J5" s="168" t="s">
        <v>46</v>
      </c>
      <c r="K5" s="166" t="s">
        <v>96</v>
      </c>
      <c r="L5" s="169" t="s">
        <v>3</v>
      </c>
      <c r="M5" s="166" t="s">
        <v>96</v>
      </c>
      <c r="N5" s="167" t="s">
        <v>44</v>
      </c>
      <c r="O5" s="168" t="s">
        <v>46</v>
      </c>
      <c r="P5" s="166" t="s">
        <v>96</v>
      </c>
      <c r="Q5" s="167" t="s">
        <v>3</v>
      </c>
      <c r="R5" s="168" t="s">
        <v>46</v>
      </c>
      <c r="S5" s="166" t="s">
        <v>96</v>
      </c>
      <c r="T5" s="167" t="s">
        <v>3</v>
      </c>
      <c r="U5" s="168" t="s">
        <v>51</v>
      </c>
      <c r="V5" s="166" t="s">
        <v>96</v>
      </c>
      <c r="W5" s="167" t="s">
        <v>3</v>
      </c>
      <c r="X5" s="168" t="s">
        <v>46</v>
      </c>
      <c r="Y5" s="166" t="s">
        <v>96</v>
      </c>
      <c r="Z5" s="167" t="s">
        <v>3</v>
      </c>
      <c r="AA5" s="168" t="s">
        <v>46</v>
      </c>
      <c r="AB5" s="166" t="s">
        <v>96</v>
      </c>
      <c r="AC5" s="164" t="s">
        <v>46</v>
      </c>
      <c r="AD5" s="165" t="s">
        <v>64</v>
      </c>
      <c r="AE5" s="166" t="s">
        <v>96</v>
      </c>
      <c r="AF5" s="163" t="s">
        <v>44</v>
      </c>
      <c r="AG5" s="151" t="s">
        <v>96</v>
      </c>
      <c r="AH5" s="167" t="s">
        <v>44</v>
      </c>
      <c r="AI5" s="170" t="s">
        <v>46</v>
      </c>
      <c r="AJ5" s="170" t="s">
        <v>51</v>
      </c>
      <c r="AK5" s="170" t="s">
        <v>64</v>
      </c>
      <c r="AL5" s="168" t="s">
        <v>44</v>
      </c>
      <c r="AM5" s="168" t="s">
        <v>46</v>
      </c>
      <c r="AN5" s="166" t="s">
        <v>96</v>
      </c>
      <c r="AO5" s="167" t="s">
        <v>44</v>
      </c>
      <c r="AP5" s="168" t="s">
        <v>46</v>
      </c>
      <c r="AQ5" s="166" t="s">
        <v>96</v>
      </c>
      <c r="AR5" s="167" t="s">
        <v>44</v>
      </c>
      <c r="AS5" s="168" t="s">
        <v>51</v>
      </c>
      <c r="AT5" s="166" t="s">
        <v>96</v>
      </c>
      <c r="AU5" s="167" t="s">
        <v>44</v>
      </c>
      <c r="AV5" s="168" t="s">
        <v>46</v>
      </c>
      <c r="AW5" s="166" t="s">
        <v>96</v>
      </c>
      <c r="AX5" s="178" t="s">
        <v>97</v>
      </c>
      <c r="AY5" s="167" t="s">
        <v>44</v>
      </c>
      <c r="AZ5" s="168" t="s">
        <v>46</v>
      </c>
      <c r="BA5" s="168" t="s">
        <v>51</v>
      </c>
      <c r="BB5" s="179" t="s">
        <v>64</v>
      </c>
      <c r="BC5" s="177" t="s">
        <v>98</v>
      </c>
      <c r="BD5" s="162" t="s">
        <v>99</v>
      </c>
      <c r="BF5" s="198"/>
    </row>
    <row r="6" spans="1:58" ht="21" thickBot="1" x14ac:dyDescent="0.3">
      <c r="A6" s="253" t="s">
        <v>53</v>
      </c>
      <c r="B6" s="81">
        <v>1</v>
      </c>
      <c r="C6" s="128" t="s">
        <v>7</v>
      </c>
      <c r="D6" s="144"/>
      <c r="E6" s="104"/>
      <c r="F6" s="104"/>
      <c r="G6" s="103"/>
      <c r="H6" s="104"/>
      <c r="I6" s="99"/>
      <c r="J6" s="99"/>
      <c r="K6" s="104"/>
      <c r="L6" s="105">
        <v>12</v>
      </c>
      <c r="M6" s="105">
        <v>1</v>
      </c>
      <c r="N6" s="103"/>
      <c r="O6" s="99"/>
      <c r="P6" s="104"/>
      <c r="Q6" s="103"/>
      <c r="R6" s="99"/>
      <c r="S6" s="104"/>
      <c r="T6" s="103">
        <v>2</v>
      </c>
      <c r="U6" s="99"/>
      <c r="V6" s="104">
        <v>1</v>
      </c>
      <c r="W6" s="103"/>
      <c r="X6" s="99"/>
      <c r="Y6" s="104"/>
      <c r="Z6" s="103"/>
      <c r="AA6" s="99"/>
      <c r="AB6" s="153"/>
      <c r="AC6" s="13"/>
      <c r="AD6" s="157"/>
      <c r="AE6" s="18"/>
      <c r="AF6" s="159">
        <v>2</v>
      </c>
      <c r="AG6" s="139">
        <v>1</v>
      </c>
      <c r="AH6" s="159"/>
      <c r="AI6" s="157">
        <v>1</v>
      </c>
      <c r="AJ6" s="157">
        <v>1</v>
      </c>
      <c r="AK6" s="157">
        <v>6</v>
      </c>
      <c r="AL6" s="157">
        <v>1</v>
      </c>
      <c r="AM6" s="157">
        <v>2</v>
      </c>
      <c r="AN6" s="107">
        <v>1</v>
      </c>
      <c r="AO6" s="159"/>
      <c r="AP6" s="157"/>
      <c r="AQ6" s="107"/>
      <c r="AR6" s="159"/>
      <c r="AS6" s="157"/>
      <c r="AT6" s="107"/>
      <c r="AU6" s="159">
        <v>2</v>
      </c>
      <c r="AV6" s="157">
        <v>2</v>
      </c>
      <c r="AW6" s="107">
        <v>1</v>
      </c>
      <c r="AX6" s="174">
        <v>1</v>
      </c>
      <c r="AY6" s="119">
        <f t="shared" ref="AY6:AY43" si="0">D6+G6+I6+L6+N6+Q6+T6+W6+Z6+AF6+AH6+AL6+AO6+AR6+AU6</f>
        <v>19</v>
      </c>
      <c r="AZ6" s="106">
        <f>E6+H6+J6+O6+R6+X6+AA6+AC6+AI6+AM6+AP6+AV6</f>
        <v>5</v>
      </c>
      <c r="BA6" s="106">
        <v>0</v>
      </c>
      <c r="BB6" s="107">
        <f>AD6+AK6</f>
        <v>6</v>
      </c>
      <c r="BC6" s="139">
        <f>SUM(F6+K6+M6+P6+S6+V6+Y6+AB6+AE6+AG6+AN6+AQ6+AT6+AW6+AX6)</f>
        <v>6</v>
      </c>
      <c r="BD6" s="120">
        <f>SUM(AY6:BC6)</f>
        <v>36</v>
      </c>
    </row>
    <row r="7" spans="1:58" ht="21" thickBot="1" x14ac:dyDescent="0.3">
      <c r="A7" s="240"/>
      <c r="B7" s="102">
        <v>2</v>
      </c>
      <c r="C7" s="129" t="s">
        <v>18</v>
      </c>
      <c r="D7" s="145">
        <v>12</v>
      </c>
      <c r="E7" s="78"/>
      <c r="F7" s="78">
        <v>1</v>
      </c>
      <c r="G7" s="73">
        <v>12</v>
      </c>
      <c r="H7" s="78"/>
      <c r="I7" s="80"/>
      <c r="J7" s="80"/>
      <c r="K7" s="78">
        <v>1</v>
      </c>
      <c r="L7" s="88">
        <v>12</v>
      </c>
      <c r="M7" s="88">
        <v>1</v>
      </c>
      <c r="N7" s="73">
        <v>1</v>
      </c>
      <c r="O7" s="80"/>
      <c r="P7" s="78">
        <v>1</v>
      </c>
      <c r="Q7" s="73"/>
      <c r="R7" s="80">
        <v>4</v>
      </c>
      <c r="S7" s="78">
        <v>1</v>
      </c>
      <c r="T7" s="74"/>
      <c r="U7" s="80"/>
      <c r="V7" s="78"/>
      <c r="W7" s="74"/>
      <c r="X7" s="80"/>
      <c r="Y7" s="78"/>
      <c r="Z7" s="74"/>
      <c r="AA7" s="80"/>
      <c r="AB7" s="78"/>
      <c r="AC7" s="123"/>
      <c r="AD7" s="136"/>
      <c r="AE7" s="137"/>
      <c r="AF7" s="123"/>
      <c r="AG7" s="138"/>
      <c r="AH7" s="123">
        <v>4</v>
      </c>
      <c r="AI7" s="136">
        <v>1</v>
      </c>
      <c r="AJ7" s="136">
        <v>4</v>
      </c>
      <c r="AK7" s="136">
        <v>4</v>
      </c>
      <c r="AL7" s="136"/>
      <c r="AM7" s="136"/>
      <c r="AN7" s="172">
        <v>1</v>
      </c>
      <c r="AO7" s="123">
        <v>2</v>
      </c>
      <c r="AP7" s="136">
        <v>2</v>
      </c>
      <c r="AQ7" s="172">
        <v>1</v>
      </c>
      <c r="AR7" s="123"/>
      <c r="AS7" s="136"/>
      <c r="AT7" s="172"/>
      <c r="AU7" s="13"/>
      <c r="AV7" s="14"/>
      <c r="AW7" s="172"/>
      <c r="AX7" s="174">
        <v>1</v>
      </c>
      <c r="AY7" s="119">
        <f t="shared" si="0"/>
        <v>43</v>
      </c>
      <c r="AZ7" s="106">
        <f t="shared" ref="AZ7:AZ43" si="1">E7+H7+J7+O7+R7+X7+AA7+AC7+AI7+AM7+AP7+AV7</f>
        <v>7</v>
      </c>
      <c r="BA7" s="106">
        <f t="shared" ref="BA7:BA43" si="2">U7+AJ7+AS7</f>
        <v>4</v>
      </c>
      <c r="BB7" s="107">
        <f t="shared" ref="BB7:BB43" si="3">AD7+AK7</f>
        <v>4</v>
      </c>
      <c r="BC7" s="139">
        <f>SUM(F7+K7+M7+P7+S7+V7+Y7+AB7+AE7+AG7+AN7+AQ7+AT7+AW7+AX7)</f>
        <v>8</v>
      </c>
      <c r="BD7" s="120">
        <f t="shared" ref="BD7:BD38" si="4">SUM(AY7:BC7)</f>
        <v>66</v>
      </c>
    </row>
    <row r="8" spans="1:58" ht="21" thickBot="1" x14ac:dyDescent="0.3">
      <c r="A8" s="240"/>
      <c r="B8" s="102">
        <v>3</v>
      </c>
      <c r="C8" s="129" t="s">
        <v>20</v>
      </c>
      <c r="D8" s="145">
        <v>12</v>
      </c>
      <c r="E8" s="78">
        <v>12</v>
      </c>
      <c r="F8" s="78">
        <v>2</v>
      </c>
      <c r="G8" s="73">
        <v>12</v>
      </c>
      <c r="H8" s="78">
        <v>12</v>
      </c>
      <c r="I8" s="80"/>
      <c r="J8" s="80"/>
      <c r="K8" s="78">
        <v>2</v>
      </c>
      <c r="L8" s="88">
        <v>12</v>
      </c>
      <c r="M8" s="88">
        <v>1</v>
      </c>
      <c r="N8" s="73"/>
      <c r="O8" s="80"/>
      <c r="P8" s="78"/>
      <c r="Q8" s="73"/>
      <c r="R8" s="80"/>
      <c r="S8" s="78"/>
      <c r="T8" s="73">
        <v>6</v>
      </c>
      <c r="U8" s="80">
        <v>3</v>
      </c>
      <c r="V8" s="78">
        <v>1</v>
      </c>
      <c r="W8" s="73"/>
      <c r="X8" s="80"/>
      <c r="Y8" s="78"/>
      <c r="Z8" s="73"/>
      <c r="AA8" s="80"/>
      <c r="AB8" s="78"/>
      <c r="AC8" s="123"/>
      <c r="AD8" s="136"/>
      <c r="AE8" s="137"/>
      <c r="AF8" s="123">
        <v>8</v>
      </c>
      <c r="AG8" s="138">
        <v>1</v>
      </c>
      <c r="AH8" s="123">
        <v>1</v>
      </c>
      <c r="AI8" s="136">
        <v>4</v>
      </c>
      <c r="AJ8" s="136">
        <v>1</v>
      </c>
      <c r="AK8" s="136">
        <v>6</v>
      </c>
      <c r="AL8" s="136"/>
      <c r="AM8" s="136"/>
      <c r="AN8" s="172">
        <v>1</v>
      </c>
      <c r="AO8" s="123">
        <v>2</v>
      </c>
      <c r="AP8" s="136">
        <v>2</v>
      </c>
      <c r="AQ8" s="172">
        <v>1</v>
      </c>
      <c r="AR8" s="123"/>
      <c r="AS8" s="136"/>
      <c r="AT8" s="172"/>
      <c r="AU8" s="13">
        <v>2</v>
      </c>
      <c r="AV8" s="14">
        <v>2</v>
      </c>
      <c r="AW8" s="172">
        <v>1</v>
      </c>
      <c r="AX8" s="174">
        <v>1</v>
      </c>
      <c r="AY8" s="119">
        <f t="shared" si="0"/>
        <v>55</v>
      </c>
      <c r="AZ8" s="106">
        <f t="shared" si="1"/>
        <v>32</v>
      </c>
      <c r="BA8" s="106">
        <f t="shared" si="2"/>
        <v>4</v>
      </c>
      <c r="BB8" s="107">
        <f t="shared" si="3"/>
        <v>6</v>
      </c>
      <c r="BC8" s="139">
        <f t="shared" ref="BC8:BC45" si="5">SUM(F8+K8+M8+P8+S8+V8+Y8+AB8+AE8+AG8+AN8+AQ8+AT8+AW8+AX8)</f>
        <v>11</v>
      </c>
      <c r="BD8" s="120">
        <f t="shared" si="4"/>
        <v>108</v>
      </c>
    </row>
    <row r="9" spans="1:58" ht="21" thickBot="1" x14ac:dyDescent="0.3">
      <c r="A9" s="240"/>
      <c r="B9" s="102">
        <v>4</v>
      </c>
      <c r="C9" s="129" t="s">
        <v>23</v>
      </c>
      <c r="D9" s="145">
        <v>12</v>
      </c>
      <c r="E9" s="78"/>
      <c r="F9" s="78">
        <v>1</v>
      </c>
      <c r="G9" s="73">
        <v>12</v>
      </c>
      <c r="H9" s="78"/>
      <c r="I9" s="80">
        <v>9</v>
      </c>
      <c r="J9" s="80"/>
      <c r="K9" s="78">
        <v>1</v>
      </c>
      <c r="L9" s="88">
        <v>12</v>
      </c>
      <c r="M9" s="88">
        <v>1</v>
      </c>
      <c r="N9" s="73">
        <v>2</v>
      </c>
      <c r="O9" s="80">
        <v>3</v>
      </c>
      <c r="P9" s="78">
        <v>1</v>
      </c>
      <c r="Q9" s="73">
        <v>4</v>
      </c>
      <c r="R9" s="80">
        <v>4</v>
      </c>
      <c r="S9" s="78">
        <v>1</v>
      </c>
      <c r="T9" s="73">
        <v>3</v>
      </c>
      <c r="U9" s="80">
        <v>4</v>
      </c>
      <c r="V9" s="78">
        <v>1</v>
      </c>
      <c r="W9" s="73"/>
      <c r="X9" s="80"/>
      <c r="Y9" s="78"/>
      <c r="Z9" s="73">
        <v>3</v>
      </c>
      <c r="AA9" s="80">
        <v>1</v>
      </c>
      <c r="AB9" s="78">
        <v>1</v>
      </c>
      <c r="AC9" s="123"/>
      <c r="AD9" s="136"/>
      <c r="AE9" s="137"/>
      <c r="AF9" s="123">
        <v>3</v>
      </c>
      <c r="AG9" s="138">
        <v>1</v>
      </c>
      <c r="AH9" s="123">
        <v>5</v>
      </c>
      <c r="AI9" s="136">
        <v>2</v>
      </c>
      <c r="AJ9" s="136">
        <v>3</v>
      </c>
      <c r="AK9" s="136">
        <v>3</v>
      </c>
      <c r="AL9" s="136">
        <v>7</v>
      </c>
      <c r="AM9" s="136">
        <v>5</v>
      </c>
      <c r="AN9" s="172">
        <v>1</v>
      </c>
      <c r="AO9" s="123"/>
      <c r="AP9" s="136"/>
      <c r="AQ9" s="172"/>
      <c r="AR9" s="123"/>
      <c r="AS9" s="136"/>
      <c r="AT9" s="172"/>
      <c r="AU9" s="13">
        <v>2</v>
      </c>
      <c r="AV9" s="14">
        <v>2</v>
      </c>
      <c r="AW9" s="172">
        <v>1</v>
      </c>
      <c r="AX9" s="174">
        <v>1</v>
      </c>
      <c r="AY9" s="119">
        <f t="shared" si="0"/>
        <v>74</v>
      </c>
      <c r="AZ9" s="106">
        <f t="shared" si="1"/>
        <v>17</v>
      </c>
      <c r="BA9" s="106">
        <f t="shared" si="2"/>
        <v>7</v>
      </c>
      <c r="BB9" s="107">
        <f t="shared" si="3"/>
        <v>3</v>
      </c>
      <c r="BC9" s="139">
        <f t="shared" si="5"/>
        <v>11</v>
      </c>
      <c r="BD9" s="120">
        <f t="shared" si="4"/>
        <v>112</v>
      </c>
    </row>
    <row r="10" spans="1:58" ht="21" thickBot="1" x14ac:dyDescent="0.3">
      <c r="A10" s="240"/>
      <c r="B10" s="102">
        <v>5</v>
      </c>
      <c r="C10" s="129" t="s">
        <v>25</v>
      </c>
      <c r="D10" s="145"/>
      <c r="E10" s="78"/>
      <c r="F10" s="78"/>
      <c r="G10" s="73"/>
      <c r="H10" s="78"/>
      <c r="I10" s="80"/>
      <c r="J10" s="80"/>
      <c r="K10" s="78">
        <v>1</v>
      </c>
      <c r="L10" s="88"/>
      <c r="M10" s="88"/>
      <c r="N10" s="73">
        <v>1</v>
      </c>
      <c r="O10" s="80"/>
      <c r="P10" s="78"/>
      <c r="Q10" s="73"/>
      <c r="R10" s="80">
        <v>4</v>
      </c>
      <c r="S10" s="78">
        <v>1</v>
      </c>
      <c r="T10" s="73">
        <v>6</v>
      </c>
      <c r="U10" s="80">
        <v>5</v>
      </c>
      <c r="V10" s="78">
        <v>1</v>
      </c>
      <c r="W10" s="73">
        <v>3</v>
      </c>
      <c r="X10" s="80">
        <v>2</v>
      </c>
      <c r="Y10" s="78">
        <v>1</v>
      </c>
      <c r="Z10" s="73"/>
      <c r="AA10" s="80"/>
      <c r="AB10" s="78"/>
      <c r="AC10" s="123">
        <v>8</v>
      </c>
      <c r="AD10" s="136">
        <v>8</v>
      </c>
      <c r="AE10" s="137">
        <v>1</v>
      </c>
      <c r="AF10" s="123">
        <v>7</v>
      </c>
      <c r="AG10" s="138">
        <v>1</v>
      </c>
      <c r="AH10" s="123">
        <v>5</v>
      </c>
      <c r="AI10" s="136"/>
      <c r="AJ10" s="136"/>
      <c r="AK10" s="136"/>
      <c r="AL10" s="136">
        <v>2</v>
      </c>
      <c r="AM10" s="136">
        <v>1</v>
      </c>
      <c r="AN10" s="172">
        <v>1</v>
      </c>
      <c r="AO10" s="123">
        <v>2</v>
      </c>
      <c r="AP10" s="136">
        <v>2</v>
      </c>
      <c r="AQ10" s="172">
        <v>1</v>
      </c>
      <c r="AR10" s="123">
        <v>2</v>
      </c>
      <c r="AS10" s="136">
        <v>1</v>
      </c>
      <c r="AT10" s="172">
        <v>1</v>
      </c>
      <c r="AU10" s="13">
        <v>2</v>
      </c>
      <c r="AV10" s="14">
        <v>2</v>
      </c>
      <c r="AW10" s="172">
        <v>1</v>
      </c>
      <c r="AX10" s="174">
        <v>1</v>
      </c>
      <c r="AY10" s="119">
        <f t="shared" si="0"/>
        <v>30</v>
      </c>
      <c r="AZ10" s="106">
        <f t="shared" si="1"/>
        <v>19</v>
      </c>
      <c r="BA10" s="106">
        <f t="shared" si="2"/>
        <v>6</v>
      </c>
      <c r="BB10" s="107">
        <f t="shared" si="3"/>
        <v>8</v>
      </c>
      <c r="BC10" s="139">
        <f t="shared" si="5"/>
        <v>11</v>
      </c>
      <c r="BD10" s="120">
        <f t="shared" si="4"/>
        <v>74</v>
      </c>
    </row>
    <row r="11" spans="1:58" ht="21" thickBot="1" x14ac:dyDescent="0.3">
      <c r="A11" s="240"/>
      <c r="B11" s="102">
        <v>6</v>
      </c>
      <c r="C11" s="130" t="s">
        <v>38</v>
      </c>
      <c r="D11" s="146">
        <v>12</v>
      </c>
      <c r="E11" s="140">
        <v>12</v>
      </c>
      <c r="F11" s="140">
        <v>2</v>
      </c>
      <c r="G11" s="73">
        <v>12</v>
      </c>
      <c r="H11" s="78">
        <v>12</v>
      </c>
      <c r="I11" s="80">
        <v>9</v>
      </c>
      <c r="J11" s="80">
        <v>9</v>
      </c>
      <c r="K11" s="78">
        <v>4</v>
      </c>
      <c r="L11" s="88">
        <v>12</v>
      </c>
      <c r="M11" s="88">
        <v>1</v>
      </c>
      <c r="N11" s="73">
        <v>4</v>
      </c>
      <c r="O11" s="80">
        <v>9</v>
      </c>
      <c r="P11" s="78">
        <v>1</v>
      </c>
      <c r="Q11" s="73">
        <v>4</v>
      </c>
      <c r="R11" s="80">
        <v>4</v>
      </c>
      <c r="S11" s="78">
        <v>1</v>
      </c>
      <c r="T11" s="73">
        <v>8</v>
      </c>
      <c r="U11" s="80">
        <v>9</v>
      </c>
      <c r="V11" s="78">
        <v>1</v>
      </c>
      <c r="W11" s="73">
        <v>3</v>
      </c>
      <c r="X11" s="80">
        <v>2</v>
      </c>
      <c r="Y11" s="78">
        <v>1</v>
      </c>
      <c r="Z11" s="73">
        <v>3</v>
      </c>
      <c r="AA11" s="80">
        <v>1</v>
      </c>
      <c r="AB11" s="78">
        <v>1</v>
      </c>
      <c r="AC11" s="123">
        <v>8</v>
      </c>
      <c r="AD11" s="136">
        <v>8</v>
      </c>
      <c r="AE11" s="137">
        <v>1</v>
      </c>
      <c r="AF11" s="123">
        <v>7</v>
      </c>
      <c r="AG11" s="138">
        <v>1</v>
      </c>
      <c r="AH11" s="123">
        <v>6</v>
      </c>
      <c r="AI11" s="136">
        <v>8</v>
      </c>
      <c r="AJ11" s="136">
        <v>5</v>
      </c>
      <c r="AK11" s="136">
        <v>10</v>
      </c>
      <c r="AL11" s="136">
        <v>2</v>
      </c>
      <c r="AM11" s="136">
        <v>4</v>
      </c>
      <c r="AN11" s="172">
        <v>1</v>
      </c>
      <c r="AO11" s="123">
        <v>2</v>
      </c>
      <c r="AP11" s="136">
        <v>2</v>
      </c>
      <c r="AQ11" s="172">
        <v>1</v>
      </c>
      <c r="AR11" s="123">
        <v>2</v>
      </c>
      <c r="AS11" s="136">
        <v>1</v>
      </c>
      <c r="AT11" s="172">
        <v>1</v>
      </c>
      <c r="AU11" s="13">
        <v>2</v>
      </c>
      <c r="AV11" s="14">
        <v>2</v>
      </c>
      <c r="AW11" s="172">
        <v>1</v>
      </c>
      <c r="AX11" s="174">
        <v>1</v>
      </c>
      <c r="AY11" s="119">
        <f t="shared" si="0"/>
        <v>88</v>
      </c>
      <c r="AZ11" s="106">
        <f t="shared" si="1"/>
        <v>73</v>
      </c>
      <c r="BA11" s="106">
        <f t="shared" si="2"/>
        <v>15</v>
      </c>
      <c r="BB11" s="107">
        <f t="shared" si="3"/>
        <v>18</v>
      </c>
      <c r="BC11" s="139">
        <f t="shared" si="5"/>
        <v>19</v>
      </c>
      <c r="BD11" s="120">
        <f t="shared" si="4"/>
        <v>213</v>
      </c>
    </row>
    <row r="12" spans="1:58" ht="21" thickBot="1" x14ac:dyDescent="0.3">
      <c r="A12" s="240"/>
      <c r="B12" s="102">
        <v>7</v>
      </c>
      <c r="C12" s="130" t="s">
        <v>91</v>
      </c>
      <c r="D12" s="146"/>
      <c r="E12" s="140">
        <v>12</v>
      </c>
      <c r="F12" s="140">
        <v>1</v>
      </c>
      <c r="G12" s="73"/>
      <c r="H12" s="78"/>
      <c r="I12" s="80"/>
      <c r="J12" s="80"/>
      <c r="K12" s="78"/>
      <c r="L12" s="88"/>
      <c r="M12" s="88"/>
      <c r="N12" s="73">
        <v>1</v>
      </c>
      <c r="O12" s="80"/>
      <c r="P12" s="78">
        <v>1</v>
      </c>
      <c r="Q12" s="73">
        <v>4</v>
      </c>
      <c r="R12" s="80"/>
      <c r="S12" s="78">
        <v>1</v>
      </c>
      <c r="T12" s="73">
        <v>3</v>
      </c>
      <c r="U12" s="80">
        <v>2</v>
      </c>
      <c r="V12" s="78">
        <v>1</v>
      </c>
      <c r="W12" s="73"/>
      <c r="X12" s="80"/>
      <c r="Y12" s="78"/>
      <c r="Z12" s="73"/>
      <c r="AA12" s="80"/>
      <c r="AB12" s="78"/>
      <c r="AC12" s="123">
        <v>8</v>
      </c>
      <c r="AD12" s="136">
        <v>8</v>
      </c>
      <c r="AE12" s="137">
        <v>1</v>
      </c>
      <c r="AF12" s="123"/>
      <c r="AG12" s="138"/>
      <c r="AH12" s="123"/>
      <c r="AI12" s="136">
        <v>3</v>
      </c>
      <c r="AJ12" s="136">
        <v>1</v>
      </c>
      <c r="AK12" s="136"/>
      <c r="AL12" s="136"/>
      <c r="AM12" s="136"/>
      <c r="AN12" s="172">
        <v>1</v>
      </c>
      <c r="AO12" s="123">
        <v>2</v>
      </c>
      <c r="AP12" s="136">
        <v>2</v>
      </c>
      <c r="AQ12" s="172">
        <v>1</v>
      </c>
      <c r="AR12" s="123"/>
      <c r="AS12" s="136"/>
      <c r="AT12" s="172"/>
      <c r="AU12" s="13">
        <v>2</v>
      </c>
      <c r="AV12" s="14">
        <v>2</v>
      </c>
      <c r="AW12" s="172">
        <v>1</v>
      </c>
      <c r="AX12" s="174">
        <v>1</v>
      </c>
      <c r="AY12" s="119">
        <f t="shared" si="0"/>
        <v>12</v>
      </c>
      <c r="AZ12" s="106">
        <f t="shared" si="1"/>
        <v>27</v>
      </c>
      <c r="BA12" s="106">
        <f t="shared" si="2"/>
        <v>3</v>
      </c>
      <c r="BB12" s="107">
        <f t="shared" si="3"/>
        <v>8</v>
      </c>
      <c r="BC12" s="139">
        <f t="shared" si="5"/>
        <v>9</v>
      </c>
      <c r="BD12" s="120">
        <f t="shared" si="4"/>
        <v>59</v>
      </c>
    </row>
    <row r="13" spans="1:58" ht="21" thickBot="1" x14ac:dyDescent="0.3">
      <c r="A13" s="241"/>
      <c r="B13" s="71">
        <v>8</v>
      </c>
      <c r="C13" s="131" t="s">
        <v>79</v>
      </c>
      <c r="D13" s="147"/>
      <c r="E13" s="110"/>
      <c r="F13" s="110"/>
      <c r="G13" s="109"/>
      <c r="H13" s="110"/>
      <c r="I13" s="108"/>
      <c r="J13" s="108"/>
      <c r="K13" s="110"/>
      <c r="L13" s="111"/>
      <c r="M13" s="111"/>
      <c r="N13" s="109"/>
      <c r="O13" s="108"/>
      <c r="P13" s="110"/>
      <c r="Q13" s="109"/>
      <c r="R13" s="108"/>
      <c r="S13" s="110"/>
      <c r="T13" s="109">
        <v>5</v>
      </c>
      <c r="U13" s="108">
        <v>6</v>
      </c>
      <c r="V13" s="110">
        <v>1</v>
      </c>
      <c r="W13" s="109"/>
      <c r="X13" s="108"/>
      <c r="Y13" s="110"/>
      <c r="Z13" s="109"/>
      <c r="AA13" s="108"/>
      <c r="AB13" s="110"/>
      <c r="AC13" s="124"/>
      <c r="AD13" s="160"/>
      <c r="AE13" s="155"/>
      <c r="AF13" s="124"/>
      <c r="AG13" s="121"/>
      <c r="AH13" s="124">
        <v>2</v>
      </c>
      <c r="AI13" s="160"/>
      <c r="AJ13" s="160">
        <v>3</v>
      </c>
      <c r="AK13" s="160">
        <v>1</v>
      </c>
      <c r="AL13" s="160">
        <v>1</v>
      </c>
      <c r="AM13" s="160">
        <v>1</v>
      </c>
      <c r="AN13" s="121">
        <v>1</v>
      </c>
      <c r="AO13" s="124"/>
      <c r="AP13" s="160"/>
      <c r="AQ13" s="121"/>
      <c r="AR13" s="124"/>
      <c r="AS13" s="160"/>
      <c r="AT13" s="121"/>
      <c r="AU13" s="127">
        <v>2</v>
      </c>
      <c r="AV13" s="122">
        <v>2</v>
      </c>
      <c r="AW13" s="176">
        <v>1</v>
      </c>
      <c r="AX13" s="34">
        <v>1</v>
      </c>
      <c r="AY13" s="119">
        <f t="shared" si="0"/>
        <v>10</v>
      </c>
      <c r="AZ13" s="106">
        <f t="shared" si="1"/>
        <v>3</v>
      </c>
      <c r="BA13" s="106">
        <f t="shared" si="2"/>
        <v>9</v>
      </c>
      <c r="BB13" s="107">
        <f t="shared" si="3"/>
        <v>1</v>
      </c>
      <c r="BC13" s="139">
        <f t="shared" si="5"/>
        <v>4</v>
      </c>
      <c r="BD13" s="120">
        <f t="shared" si="4"/>
        <v>27</v>
      </c>
    </row>
    <row r="14" spans="1:58" ht="21" thickBot="1" x14ac:dyDescent="0.3">
      <c r="A14" s="253" t="s">
        <v>54</v>
      </c>
      <c r="B14" s="81">
        <v>1</v>
      </c>
      <c r="C14" s="132" t="s">
        <v>81</v>
      </c>
      <c r="D14" s="148"/>
      <c r="E14" s="141"/>
      <c r="F14" s="141"/>
      <c r="G14" s="103">
        <v>12</v>
      </c>
      <c r="H14" s="104">
        <v>12</v>
      </c>
      <c r="I14" s="99">
        <v>9</v>
      </c>
      <c r="J14" s="99">
        <v>9</v>
      </c>
      <c r="K14" s="104">
        <v>4</v>
      </c>
      <c r="L14" s="105"/>
      <c r="M14" s="105"/>
      <c r="N14" s="103">
        <v>2</v>
      </c>
      <c r="O14" s="99">
        <v>3</v>
      </c>
      <c r="P14" s="104">
        <v>1</v>
      </c>
      <c r="Q14" s="103">
        <v>4</v>
      </c>
      <c r="R14" s="99">
        <v>4</v>
      </c>
      <c r="S14" s="104">
        <v>1</v>
      </c>
      <c r="T14" s="103">
        <v>9</v>
      </c>
      <c r="U14" s="99">
        <v>8</v>
      </c>
      <c r="V14" s="153">
        <v>1</v>
      </c>
      <c r="W14" s="73">
        <v>3</v>
      </c>
      <c r="X14" s="80">
        <v>2</v>
      </c>
      <c r="Y14" s="78">
        <v>1</v>
      </c>
      <c r="Z14" s="73">
        <v>3</v>
      </c>
      <c r="AA14" s="80">
        <v>1</v>
      </c>
      <c r="AB14" s="153">
        <v>1</v>
      </c>
      <c r="AC14" s="13">
        <v>8</v>
      </c>
      <c r="AD14" s="14">
        <v>8</v>
      </c>
      <c r="AE14" s="48">
        <v>1</v>
      </c>
      <c r="AF14" s="159"/>
      <c r="AG14" s="139"/>
      <c r="AH14" s="159">
        <v>9</v>
      </c>
      <c r="AI14" s="157">
        <v>10</v>
      </c>
      <c r="AJ14" s="157">
        <v>7</v>
      </c>
      <c r="AK14" s="157">
        <v>2</v>
      </c>
      <c r="AL14" s="157">
        <v>7</v>
      </c>
      <c r="AM14" s="157">
        <v>6</v>
      </c>
      <c r="AN14" s="107">
        <v>1</v>
      </c>
      <c r="AO14" s="159"/>
      <c r="AP14" s="157"/>
      <c r="AQ14" s="107"/>
      <c r="AR14" s="159">
        <v>2</v>
      </c>
      <c r="AS14" s="157">
        <v>1</v>
      </c>
      <c r="AT14" s="107">
        <v>1</v>
      </c>
      <c r="AU14" s="16">
        <v>2</v>
      </c>
      <c r="AV14" s="14">
        <v>2</v>
      </c>
      <c r="AW14" s="106">
        <v>1</v>
      </c>
      <c r="AX14" s="174">
        <v>1</v>
      </c>
      <c r="AY14" s="119">
        <f t="shared" si="0"/>
        <v>62</v>
      </c>
      <c r="AZ14" s="106">
        <f t="shared" si="1"/>
        <v>57</v>
      </c>
      <c r="BA14" s="106">
        <f t="shared" si="2"/>
        <v>16</v>
      </c>
      <c r="BB14" s="107">
        <f t="shared" si="3"/>
        <v>10</v>
      </c>
      <c r="BC14" s="139">
        <f t="shared" si="5"/>
        <v>14</v>
      </c>
      <c r="BD14" s="120">
        <f t="shared" si="4"/>
        <v>159</v>
      </c>
    </row>
    <row r="15" spans="1:58" ht="21" thickBot="1" x14ac:dyDescent="0.3">
      <c r="A15" s="240"/>
      <c r="B15" s="100">
        <v>2</v>
      </c>
      <c r="C15" s="129" t="s">
        <v>80</v>
      </c>
      <c r="D15" s="145"/>
      <c r="E15" s="78"/>
      <c r="F15" s="78"/>
      <c r="G15" s="73"/>
      <c r="H15" s="78">
        <v>12</v>
      </c>
      <c r="I15" s="80"/>
      <c r="J15" s="80"/>
      <c r="K15" s="78">
        <v>1</v>
      </c>
      <c r="L15" s="88"/>
      <c r="M15" s="88"/>
      <c r="N15" s="73">
        <v>1</v>
      </c>
      <c r="O15" s="80">
        <v>1</v>
      </c>
      <c r="P15" s="78">
        <v>1</v>
      </c>
      <c r="Q15" s="73"/>
      <c r="R15" s="80">
        <v>4</v>
      </c>
      <c r="S15" s="78">
        <v>1</v>
      </c>
      <c r="T15" s="73">
        <v>5</v>
      </c>
      <c r="U15" s="80">
        <v>4</v>
      </c>
      <c r="V15" s="78">
        <v>1</v>
      </c>
      <c r="W15" s="73"/>
      <c r="X15" s="80"/>
      <c r="Y15" s="78"/>
      <c r="Z15" s="73"/>
      <c r="AA15" s="80"/>
      <c r="AB15" s="78"/>
      <c r="AC15" s="123"/>
      <c r="AD15" s="136"/>
      <c r="AE15" s="137"/>
      <c r="AF15" s="13"/>
      <c r="AG15" s="171"/>
      <c r="AH15" s="13"/>
      <c r="AI15" s="14"/>
      <c r="AJ15" s="14"/>
      <c r="AK15" s="14"/>
      <c r="AL15" s="14"/>
      <c r="AM15" s="14"/>
      <c r="AN15" s="171"/>
      <c r="AO15" s="13"/>
      <c r="AP15" s="14"/>
      <c r="AQ15" s="171"/>
      <c r="AR15" s="13"/>
      <c r="AS15" s="14"/>
      <c r="AT15" s="175"/>
      <c r="AU15" s="16">
        <v>2</v>
      </c>
      <c r="AV15" s="14">
        <v>2</v>
      </c>
      <c r="AW15" s="172">
        <v>1</v>
      </c>
      <c r="AX15" s="19">
        <v>1</v>
      </c>
      <c r="AY15" s="119">
        <f>D15+G15+I15+L15+N15+Q15+T15+W15+Z15+AF15+AH15+AL15+AO15+AR15+AU15</f>
        <v>8</v>
      </c>
      <c r="AZ15" s="106">
        <f>E15+H15+J15+O15+R15+X15+AA15+AC15+AI15+AM15+AP15+AV15</f>
        <v>19</v>
      </c>
      <c r="BA15" s="106">
        <f>U15+AJ15+AS15</f>
        <v>4</v>
      </c>
      <c r="BB15" s="107">
        <f>AD15+AK15</f>
        <v>0</v>
      </c>
      <c r="BC15" s="139">
        <f>SUM(F15+K15+M15+P15+S15+V15+Y15+AB15+AE15+AG15+AN15+AQ15+AT15+AW15+AX15)</f>
        <v>6</v>
      </c>
      <c r="BD15" s="120">
        <f t="shared" si="4"/>
        <v>37</v>
      </c>
    </row>
    <row r="16" spans="1:58" ht="21" thickBot="1" x14ac:dyDescent="0.3">
      <c r="A16" s="240"/>
      <c r="B16" s="100">
        <v>3</v>
      </c>
      <c r="C16" s="129" t="s">
        <v>14</v>
      </c>
      <c r="D16" s="145">
        <v>12</v>
      </c>
      <c r="E16" s="78">
        <v>12</v>
      </c>
      <c r="F16" s="78">
        <v>2</v>
      </c>
      <c r="G16" s="73"/>
      <c r="H16" s="78"/>
      <c r="I16" s="80"/>
      <c r="J16" s="80"/>
      <c r="K16" s="78"/>
      <c r="L16" s="88"/>
      <c r="M16" s="88"/>
      <c r="N16" s="73">
        <v>2</v>
      </c>
      <c r="O16" s="80">
        <v>4</v>
      </c>
      <c r="P16" s="78">
        <v>1</v>
      </c>
      <c r="Q16" s="73">
        <v>4</v>
      </c>
      <c r="R16" s="80">
        <v>4</v>
      </c>
      <c r="S16" s="78">
        <v>1</v>
      </c>
      <c r="T16" s="73">
        <v>8</v>
      </c>
      <c r="U16" s="80">
        <v>6</v>
      </c>
      <c r="V16" s="78">
        <v>1</v>
      </c>
      <c r="W16" s="73">
        <v>3</v>
      </c>
      <c r="X16" s="80">
        <v>2</v>
      </c>
      <c r="Y16" s="78">
        <v>1</v>
      </c>
      <c r="Z16" s="73"/>
      <c r="AA16" s="80"/>
      <c r="AB16" s="78"/>
      <c r="AC16" s="123">
        <v>8</v>
      </c>
      <c r="AD16" s="136"/>
      <c r="AE16" s="18">
        <v>1</v>
      </c>
      <c r="AF16" s="13">
        <v>6</v>
      </c>
      <c r="AG16" s="171">
        <v>1</v>
      </c>
      <c r="AH16" s="123">
        <v>2</v>
      </c>
      <c r="AI16" s="136">
        <v>5</v>
      </c>
      <c r="AJ16" s="136">
        <v>3</v>
      </c>
      <c r="AK16" s="136">
        <v>4</v>
      </c>
      <c r="AL16" s="136">
        <v>2</v>
      </c>
      <c r="AM16" s="136">
        <v>3</v>
      </c>
      <c r="AN16" s="138">
        <v>1</v>
      </c>
      <c r="AO16" s="123">
        <v>2</v>
      </c>
      <c r="AP16" s="136">
        <v>2</v>
      </c>
      <c r="AQ16" s="138">
        <v>1</v>
      </c>
      <c r="AR16" s="123">
        <v>2</v>
      </c>
      <c r="AS16" s="136">
        <v>1</v>
      </c>
      <c r="AT16" s="172">
        <v>1</v>
      </c>
      <c r="AU16" s="16">
        <v>2</v>
      </c>
      <c r="AV16" s="14">
        <v>2</v>
      </c>
      <c r="AW16" s="172">
        <v>1</v>
      </c>
      <c r="AX16" s="174">
        <v>1</v>
      </c>
      <c r="AY16" s="119">
        <f t="shared" si="0"/>
        <v>45</v>
      </c>
      <c r="AZ16" s="106">
        <f t="shared" si="1"/>
        <v>42</v>
      </c>
      <c r="BA16" s="106">
        <f t="shared" si="2"/>
        <v>10</v>
      </c>
      <c r="BB16" s="107">
        <f t="shared" si="3"/>
        <v>4</v>
      </c>
      <c r="BC16" s="139">
        <f t="shared" si="5"/>
        <v>13</v>
      </c>
      <c r="BD16" s="120">
        <f t="shared" si="4"/>
        <v>114</v>
      </c>
    </row>
    <row r="17" spans="1:56" ht="21" thickBot="1" x14ac:dyDescent="0.3">
      <c r="A17" s="240"/>
      <c r="B17" s="100">
        <v>4</v>
      </c>
      <c r="C17" s="129" t="s">
        <v>71</v>
      </c>
      <c r="D17" s="145"/>
      <c r="E17" s="78"/>
      <c r="F17" s="78"/>
      <c r="G17" s="73"/>
      <c r="H17" s="78">
        <v>12</v>
      </c>
      <c r="I17" s="80"/>
      <c r="J17" s="80">
        <v>9</v>
      </c>
      <c r="K17" s="78">
        <v>2</v>
      </c>
      <c r="L17" s="88"/>
      <c r="M17" s="88"/>
      <c r="N17" s="73"/>
      <c r="O17" s="80">
        <v>2</v>
      </c>
      <c r="P17" s="78">
        <v>1</v>
      </c>
      <c r="Q17" s="73"/>
      <c r="R17" s="80">
        <v>4</v>
      </c>
      <c r="S17" s="78">
        <v>1</v>
      </c>
      <c r="T17" s="73">
        <v>5</v>
      </c>
      <c r="U17" s="80">
        <v>8</v>
      </c>
      <c r="V17" s="78">
        <v>1</v>
      </c>
      <c r="W17" s="73">
        <v>3</v>
      </c>
      <c r="X17" s="80">
        <v>2</v>
      </c>
      <c r="Y17" s="78">
        <v>1</v>
      </c>
      <c r="Z17" s="73">
        <v>3</v>
      </c>
      <c r="AA17" s="80">
        <v>1</v>
      </c>
      <c r="AB17" s="78">
        <v>1</v>
      </c>
      <c r="AC17" s="123"/>
      <c r="AD17" s="136"/>
      <c r="AE17" s="137"/>
      <c r="AF17" s="123">
        <v>2</v>
      </c>
      <c r="AG17" s="138">
        <v>1</v>
      </c>
      <c r="AH17" s="13">
        <v>6</v>
      </c>
      <c r="AI17" s="14">
        <v>8</v>
      </c>
      <c r="AJ17" s="14">
        <v>4</v>
      </c>
      <c r="AK17" s="14">
        <v>4</v>
      </c>
      <c r="AL17" s="14">
        <v>4</v>
      </c>
      <c r="AM17" s="14">
        <v>7</v>
      </c>
      <c r="AN17" s="171">
        <v>1</v>
      </c>
      <c r="AO17" s="123"/>
      <c r="AP17" s="136"/>
      <c r="AQ17" s="138"/>
      <c r="AR17" s="123"/>
      <c r="AS17" s="136"/>
      <c r="AT17" s="172"/>
      <c r="AU17" s="16">
        <v>2</v>
      </c>
      <c r="AV17" s="14">
        <v>2</v>
      </c>
      <c r="AW17" s="172">
        <v>1</v>
      </c>
      <c r="AX17" s="174">
        <v>1</v>
      </c>
      <c r="AY17" s="119">
        <f>D17+G17+I17+L17+N17+Q17+T17+W17+Z17+AF17+AH17+AL17+AO17+AR17+AU17</f>
        <v>25</v>
      </c>
      <c r="AZ17" s="106">
        <f>E17+H17+J17+O17+R17+X17+AA17+AC17+AI17+AM17+AP17+AV17</f>
        <v>47</v>
      </c>
      <c r="BA17" s="106">
        <f>U17+AJ17+AS17</f>
        <v>12</v>
      </c>
      <c r="BB17" s="107">
        <f>AD17+AK17</f>
        <v>4</v>
      </c>
      <c r="BC17" s="139">
        <f>SUM(F17+K17+M17+P17+S17+V17+Y17+AB17+AE17+AG17+AN17+AQ17+AT17+AW17+AX17)</f>
        <v>11</v>
      </c>
      <c r="BD17" s="120">
        <f t="shared" si="4"/>
        <v>99</v>
      </c>
    </row>
    <row r="18" spans="1:56" ht="21" thickBot="1" x14ac:dyDescent="0.3">
      <c r="A18" s="240"/>
      <c r="B18" s="100">
        <v>5</v>
      </c>
      <c r="C18" s="133" t="s">
        <v>15</v>
      </c>
      <c r="D18" s="145">
        <v>12</v>
      </c>
      <c r="E18" s="78"/>
      <c r="F18" s="78">
        <v>1</v>
      </c>
      <c r="G18" s="73"/>
      <c r="H18" s="78"/>
      <c r="I18" s="80"/>
      <c r="J18" s="80"/>
      <c r="K18" s="78"/>
      <c r="L18" s="88"/>
      <c r="M18" s="88"/>
      <c r="N18" s="73">
        <v>6</v>
      </c>
      <c r="O18" s="80">
        <v>3</v>
      </c>
      <c r="P18" s="78">
        <v>1</v>
      </c>
      <c r="Q18" s="73"/>
      <c r="R18" s="80"/>
      <c r="S18" s="78"/>
      <c r="T18" s="73">
        <v>9</v>
      </c>
      <c r="U18" s="80">
        <v>5</v>
      </c>
      <c r="V18" s="78">
        <v>1</v>
      </c>
      <c r="W18" s="73">
        <v>3</v>
      </c>
      <c r="X18" s="80">
        <v>2</v>
      </c>
      <c r="Y18" s="78">
        <v>1</v>
      </c>
      <c r="Z18" s="73"/>
      <c r="AA18" s="80"/>
      <c r="AB18" s="78"/>
      <c r="AC18" s="123">
        <v>8</v>
      </c>
      <c r="AD18" s="136">
        <v>8</v>
      </c>
      <c r="AE18" s="137">
        <v>1</v>
      </c>
      <c r="AF18" s="123">
        <v>4</v>
      </c>
      <c r="AG18" s="138">
        <v>1</v>
      </c>
      <c r="AH18" s="123"/>
      <c r="AI18" s="136">
        <v>3</v>
      </c>
      <c r="AJ18" s="136">
        <v>1</v>
      </c>
      <c r="AK18" s="136"/>
      <c r="AL18" s="136">
        <v>2</v>
      </c>
      <c r="AM18" s="136">
        <v>0</v>
      </c>
      <c r="AN18" s="138">
        <v>1</v>
      </c>
      <c r="AO18" s="123">
        <v>2</v>
      </c>
      <c r="AP18" s="136">
        <v>2</v>
      </c>
      <c r="AQ18" s="138">
        <v>1</v>
      </c>
      <c r="AR18" s="123"/>
      <c r="AS18" s="136"/>
      <c r="AT18" s="172"/>
      <c r="AU18" s="16">
        <v>2</v>
      </c>
      <c r="AV18" s="14">
        <v>2</v>
      </c>
      <c r="AW18" s="172">
        <v>1</v>
      </c>
      <c r="AX18" s="174">
        <v>1</v>
      </c>
      <c r="AY18" s="119">
        <f>D18+G18+I18+L18+N18+Q18+T18+W18+Z18+AF18+AH18+AL18+AO18+AR18+AU18</f>
        <v>40</v>
      </c>
      <c r="AZ18" s="106">
        <f>E18+H18+J18+O18+R18+X18+AA18+AC18+AI18+AM18+AP18+AV18</f>
        <v>20</v>
      </c>
      <c r="BA18" s="106">
        <f>U18+AJ18+AS18</f>
        <v>6</v>
      </c>
      <c r="BB18" s="107">
        <f>AD18+AK18</f>
        <v>8</v>
      </c>
      <c r="BC18" s="139">
        <f>SUM(F18+K18+M18+P18+S18+V18+Y18+AB18+AE18+AG18+AN18+AQ18+AT18+AW18+AX18)</f>
        <v>10</v>
      </c>
      <c r="BD18" s="120">
        <f t="shared" si="4"/>
        <v>84</v>
      </c>
    </row>
    <row r="19" spans="1:56" ht="21" thickBot="1" x14ac:dyDescent="0.3">
      <c r="A19" s="240"/>
      <c r="B19" s="100">
        <v>6</v>
      </c>
      <c r="C19" s="129" t="s">
        <v>22</v>
      </c>
      <c r="D19" s="145">
        <v>12</v>
      </c>
      <c r="E19" s="78">
        <v>12</v>
      </c>
      <c r="F19" s="78">
        <v>2</v>
      </c>
      <c r="G19" s="73">
        <v>12</v>
      </c>
      <c r="H19" s="78">
        <v>12</v>
      </c>
      <c r="I19" s="80">
        <v>9</v>
      </c>
      <c r="J19" s="80">
        <v>9</v>
      </c>
      <c r="K19" s="78">
        <v>4</v>
      </c>
      <c r="L19" s="88">
        <v>12</v>
      </c>
      <c r="M19" s="88">
        <v>1</v>
      </c>
      <c r="N19" s="73">
        <v>4</v>
      </c>
      <c r="O19" s="80">
        <v>4</v>
      </c>
      <c r="P19" s="78">
        <v>1</v>
      </c>
      <c r="Q19" s="73">
        <v>4</v>
      </c>
      <c r="R19" s="80"/>
      <c r="S19" s="78">
        <v>1</v>
      </c>
      <c r="T19" s="73">
        <v>8</v>
      </c>
      <c r="U19" s="80">
        <v>8</v>
      </c>
      <c r="V19" s="78">
        <v>1</v>
      </c>
      <c r="W19" s="73">
        <v>3</v>
      </c>
      <c r="X19" s="80">
        <v>2</v>
      </c>
      <c r="Y19" s="78">
        <v>1</v>
      </c>
      <c r="Z19" s="73">
        <v>3</v>
      </c>
      <c r="AA19" s="80">
        <v>1</v>
      </c>
      <c r="AB19" s="78">
        <v>1</v>
      </c>
      <c r="AC19" s="123">
        <v>8</v>
      </c>
      <c r="AD19" s="136">
        <v>8</v>
      </c>
      <c r="AE19" s="137">
        <v>1</v>
      </c>
      <c r="AF19" s="123">
        <v>5</v>
      </c>
      <c r="AG19" s="138">
        <v>1</v>
      </c>
      <c r="AH19" s="123">
        <v>9</v>
      </c>
      <c r="AI19" s="136">
        <v>6</v>
      </c>
      <c r="AJ19" s="136">
        <v>7</v>
      </c>
      <c r="AK19" s="136">
        <v>2</v>
      </c>
      <c r="AL19" s="136">
        <v>6</v>
      </c>
      <c r="AM19" s="136">
        <v>1</v>
      </c>
      <c r="AN19" s="138">
        <v>1</v>
      </c>
      <c r="AO19" s="123">
        <v>2</v>
      </c>
      <c r="AP19" s="136">
        <v>2</v>
      </c>
      <c r="AQ19" s="138">
        <v>1</v>
      </c>
      <c r="AR19" s="123">
        <v>2</v>
      </c>
      <c r="AS19" s="136">
        <v>1</v>
      </c>
      <c r="AT19" s="172">
        <v>1</v>
      </c>
      <c r="AU19" s="16">
        <v>2</v>
      </c>
      <c r="AV19" s="14">
        <v>2</v>
      </c>
      <c r="AW19" s="193">
        <v>1</v>
      </c>
      <c r="AX19" s="174">
        <v>1</v>
      </c>
      <c r="AY19" s="119">
        <f t="shared" si="0"/>
        <v>93</v>
      </c>
      <c r="AZ19" s="106">
        <f t="shared" si="1"/>
        <v>59</v>
      </c>
      <c r="BA19" s="106">
        <f t="shared" si="2"/>
        <v>16</v>
      </c>
      <c r="BB19" s="107">
        <f t="shared" si="3"/>
        <v>10</v>
      </c>
      <c r="BC19" s="139">
        <f t="shared" si="5"/>
        <v>19</v>
      </c>
      <c r="BD19" s="120">
        <f t="shared" si="4"/>
        <v>197</v>
      </c>
    </row>
    <row r="20" spans="1:56" ht="21" thickBot="1" x14ac:dyDescent="0.3">
      <c r="A20" s="240"/>
      <c r="B20" s="101">
        <v>7</v>
      </c>
      <c r="C20" s="129" t="s">
        <v>30</v>
      </c>
      <c r="D20" s="145"/>
      <c r="E20" s="78">
        <v>12</v>
      </c>
      <c r="F20" s="78">
        <v>1</v>
      </c>
      <c r="G20" s="73"/>
      <c r="H20" s="78">
        <v>12</v>
      </c>
      <c r="I20" s="80">
        <v>9</v>
      </c>
      <c r="J20" s="80">
        <v>9</v>
      </c>
      <c r="K20" s="78">
        <v>3</v>
      </c>
      <c r="L20" s="88"/>
      <c r="M20" s="88"/>
      <c r="N20" s="73">
        <v>3</v>
      </c>
      <c r="O20" s="80">
        <v>3</v>
      </c>
      <c r="P20" s="78">
        <v>1</v>
      </c>
      <c r="Q20" s="73">
        <v>4</v>
      </c>
      <c r="R20" s="80">
        <v>4</v>
      </c>
      <c r="S20" s="78">
        <v>1</v>
      </c>
      <c r="T20" s="73">
        <v>7</v>
      </c>
      <c r="U20" s="80">
        <v>6</v>
      </c>
      <c r="V20" s="78">
        <v>1</v>
      </c>
      <c r="W20" s="73"/>
      <c r="X20" s="80"/>
      <c r="Y20" s="78"/>
      <c r="Z20" s="73">
        <v>3</v>
      </c>
      <c r="AA20" s="80">
        <v>1</v>
      </c>
      <c r="AB20" s="78">
        <v>1</v>
      </c>
      <c r="AC20" s="123"/>
      <c r="AD20" s="136">
        <v>8</v>
      </c>
      <c r="AE20" s="137">
        <v>1</v>
      </c>
      <c r="AF20" s="123">
        <v>8</v>
      </c>
      <c r="AG20" s="138">
        <v>1</v>
      </c>
      <c r="AH20" s="123">
        <v>3</v>
      </c>
      <c r="AI20" s="136">
        <v>2</v>
      </c>
      <c r="AJ20" s="136"/>
      <c r="AK20" s="136">
        <v>3</v>
      </c>
      <c r="AL20" s="136">
        <v>4</v>
      </c>
      <c r="AM20" s="136"/>
      <c r="AN20" s="138">
        <v>1</v>
      </c>
      <c r="AO20" s="123">
        <v>2</v>
      </c>
      <c r="AP20" s="136">
        <v>2</v>
      </c>
      <c r="AQ20" s="138">
        <v>1</v>
      </c>
      <c r="AR20" s="123"/>
      <c r="AS20" s="136"/>
      <c r="AT20" s="172"/>
      <c r="AU20" s="16">
        <v>2</v>
      </c>
      <c r="AV20" s="14">
        <v>2</v>
      </c>
      <c r="AW20" s="193">
        <v>1</v>
      </c>
      <c r="AX20" s="174">
        <v>1</v>
      </c>
      <c r="AY20" s="119">
        <f t="shared" si="0"/>
        <v>45</v>
      </c>
      <c r="AZ20" s="106">
        <f t="shared" si="1"/>
        <v>47</v>
      </c>
      <c r="BA20" s="106">
        <f t="shared" si="2"/>
        <v>6</v>
      </c>
      <c r="BB20" s="107">
        <f t="shared" si="3"/>
        <v>11</v>
      </c>
      <c r="BC20" s="139">
        <f t="shared" si="5"/>
        <v>14</v>
      </c>
      <c r="BD20" s="120">
        <f t="shared" si="4"/>
        <v>123</v>
      </c>
    </row>
    <row r="21" spans="1:56" ht="21" thickBot="1" x14ac:dyDescent="0.3">
      <c r="A21" s="240"/>
      <c r="B21" s="101">
        <v>8</v>
      </c>
      <c r="C21" s="129" t="s">
        <v>31</v>
      </c>
      <c r="D21" s="145">
        <v>12</v>
      </c>
      <c r="E21" s="78"/>
      <c r="F21" s="78">
        <v>1</v>
      </c>
      <c r="G21" s="73">
        <v>12</v>
      </c>
      <c r="H21" s="78"/>
      <c r="I21" s="80"/>
      <c r="J21" s="80">
        <v>9</v>
      </c>
      <c r="K21" s="78">
        <v>2</v>
      </c>
      <c r="L21" s="88"/>
      <c r="M21" s="88"/>
      <c r="N21" s="73">
        <v>2</v>
      </c>
      <c r="O21" s="80"/>
      <c r="P21" s="78">
        <v>1</v>
      </c>
      <c r="Q21" s="73">
        <v>4</v>
      </c>
      <c r="R21" s="80"/>
      <c r="S21" s="78">
        <v>1</v>
      </c>
      <c r="T21" s="73">
        <v>7</v>
      </c>
      <c r="U21" s="80">
        <v>8</v>
      </c>
      <c r="V21" s="78">
        <v>1</v>
      </c>
      <c r="W21" s="73">
        <v>3</v>
      </c>
      <c r="X21" s="80">
        <v>2</v>
      </c>
      <c r="Y21" s="78">
        <v>1</v>
      </c>
      <c r="Z21" s="73">
        <v>3</v>
      </c>
      <c r="AA21" s="80">
        <v>1</v>
      </c>
      <c r="AB21" s="78">
        <v>1</v>
      </c>
      <c r="AC21" s="123">
        <v>8</v>
      </c>
      <c r="AD21" s="136">
        <v>8</v>
      </c>
      <c r="AE21" s="137">
        <v>1</v>
      </c>
      <c r="AF21" s="123">
        <v>2</v>
      </c>
      <c r="AG21" s="138">
        <v>1</v>
      </c>
      <c r="AH21" s="123">
        <v>3</v>
      </c>
      <c r="AI21" s="136">
        <v>3</v>
      </c>
      <c r="AJ21" s="136"/>
      <c r="AK21" s="136"/>
      <c r="AL21" s="136">
        <v>3</v>
      </c>
      <c r="AM21" s="136"/>
      <c r="AN21" s="138">
        <v>1</v>
      </c>
      <c r="AO21" s="123">
        <v>2</v>
      </c>
      <c r="AP21" s="136">
        <v>2</v>
      </c>
      <c r="AQ21" s="138">
        <v>1</v>
      </c>
      <c r="AR21" s="123">
        <v>2</v>
      </c>
      <c r="AS21" s="136">
        <v>1</v>
      </c>
      <c r="AT21" s="172">
        <v>1</v>
      </c>
      <c r="AU21" s="16">
        <v>2</v>
      </c>
      <c r="AV21" s="14">
        <v>2</v>
      </c>
      <c r="AW21" s="172">
        <v>1</v>
      </c>
      <c r="AX21" s="34">
        <v>1</v>
      </c>
      <c r="AY21" s="119">
        <f t="shared" si="0"/>
        <v>57</v>
      </c>
      <c r="AZ21" s="106">
        <f t="shared" si="1"/>
        <v>27</v>
      </c>
      <c r="BA21" s="106">
        <f t="shared" si="2"/>
        <v>9</v>
      </c>
      <c r="BB21" s="107">
        <f t="shared" si="3"/>
        <v>8</v>
      </c>
      <c r="BC21" s="139">
        <f t="shared" si="5"/>
        <v>15</v>
      </c>
      <c r="BD21" s="120">
        <f t="shared" si="4"/>
        <v>116</v>
      </c>
    </row>
    <row r="22" spans="1:56" ht="21" thickBot="1" x14ac:dyDescent="0.3">
      <c r="A22" s="240"/>
      <c r="B22" s="101">
        <v>9</v>
      </c>
      <c r="C22" s="129" t="s">
        <v>33</v>
      </c>
      <c r="D22" s="145"/>
      <c r="E22" s="78">
        <v>12</v>
      </c>
      <c r="F22" s="78">
        <v>1</v>
      </c>
      <c r="G22" s="73">
        <v>12</v>
      </c>
      <c r="H22" s="78"/>
      <c r="I22" s="80">
        <v>9</v>
      </c>
      <c r="J22" s="80"/>
      <c r="K22" s="78">
        <v>2</v>
      </c>
      <c r="L22" s="88">
        <v>12</v>
      </c>
      <c r="M22" s="88">
        <v>1</v>
      </c>
      <c r="N22" s="73">
        <v>1</v>
      </c>
      <c r="O22" s="80">
        <v>2</v>
      </c>
      <c r="P22" s="78">
        <v>1</v>
      </c>
      <c r="Q22" s="73">
        <v>4</v>
      </c>
      <c r="R22" s="80"/>
      <c r="S22" s="78">
        <v>1</v>
      </c>
      <c r="T22" s="73">
        <v>4</v>
      </c>
      <c r="U22" s="80">
        <v>8</v>
      </c>
      <c r="V22" s="78">
        <v>1</v>
      </c>
      <c r="W22" s="73"/>
      <c r="X22" s="80"/>
      <c r="Y22" s="78"/>
      <c r="Z22" s="73">
        <v>3</v>
      </c>
      <c r="AA22" s="80">
        <v>1</v>
      </c>
      <c r="AB22" s="78">
        <v>1</v>
      </c>
      <c r="AC22" s="123">
        <v>8</v>
      </c>
      <c r="AD22" s="136">
        <v>8</v>
      </c>
      <c r="AE22" s="137">
        <v>1</v>
      </c>
      <c r="AF22" s="123">
        <v>4</v>
      </c>
      <c r="AG22" s="138">
        <v>1</v>
      </c>
      <c r="AH22" s="123">
        <v>9</v>
      </c>
      <c r="AI22" s="136">
        <v>7</v>
      </c>
      <c r="AJ22" s="136">
        <v>6</v>
      </c>
      <c r="AK22" s="136">
        <v>5</v>
      </c>
      <c r="AL22" s="136"/>
      <c r="AM22" s="136"/>
      <c r="AN22" s="138">
        <v>1</v>
      </c>
      <c r="AO22" s="123"/>
      <c r="AP22" s="136"/>
      <c r="AQ22" s="138"/>
      <c r="AR22" s="123"/>
      <c r="AS22" s="136"/>
      <c r="AT22" s="172"/>
      <c r="AU22" s="16">
        <v>2</v>
      </c>
      <c r="AV22" s="14">
        <v>2</v>
      </c>
      <c r="AW22" s="172">
        <v>1</v>
      </c>
      <c r="AX22" s="174">
        <v>1</v>
      </c>
      <c r="AY22" s="119">
        <f t="shared" si="0"/>
        <v>60</v>
      </c>
      <c r="AZ22" s="106">
        <f t="shared" si="1"/>
        <v>32</v>
      </c>
      <c r="BA22" s="106">
        <f t="shared" si="2"/>
        <v>14</v>
      </c>
      <c r="BB22" s="107">
        <f t="shared" si="3"/>
        <v>13</v>
      </c>
      <c r="BC22" s="139">
        <f t="shared" si="5"/>
        <v>13</v>
      </c>
      <c r="BD22" s="120">
        <f t="shared" si="4"/>
        <v>132</v>
      </c>
    </row>
    <row r="23" spans="1:56" ht="21" thickBot="1" x14ac:dyDescent="0.3">
      <c r="A23" s="240"/>
      <c r="B23" s="101">
        <v>10</v>
      </c>
      <c r="C23" s="129" t="s">
        <v>36</v>
      </c>
      <c r="D23" s="145">
        <v>12</v>
      </c>
      <c r="E23" s="78">
        <v>12</v>
      </c>
      <c r="F23" s="78">
        <v>2</v>
      </c>
      <c r="G23" s="73"/>
      <c r="H23" s="78">
        <v>12</v>
      </c>
      <c r="I23" s="80"/>
      <c r="J23" s="80"/>
      <c r="K23" s="78">
        <v>1</v>
      </c>
      <c r="L23" s="88">
        <v>12</v>
      </c>
      <c r="M23" s="88">
        <v>1</v>
      </c>
      <c r="N23" s="73"/>
      <c r="O23" s="80">
        <v>2</v>
      </c>
      <c r="P23" s="78">
        <v>1</v>
      </c>
      <c r="Q23" s="73">
        <v>4</v>
      </c>
      <c r="R23" s="80">
        <v>4</v>
      </c>
      <c r="S23" s="78">
        <v>1</v>
      </c>
      <c r="T23" s="73">
        <v>5</v>
      </c>
      <c r="U23" s="80">
        <v>7</v>
      </c>
      <c r="V23" s="78">
        <v>1</v>
      </c>
      <c r="W23" s="73">
        <v>3</v>
      </c>
      <c r="X23" s="80">
        <v>2</v>
      </c>
      <c r="Y23" s="78">
        <v>1</v>
      </c>
      <c r="Z23" s="73">
        <v>3</v>
      </c>
      <c r="AA23" s="80">
        <v>1</v>
      </c>
      <c r="AB23" s="78">
        <v>1</v>
      </c>
      <c r="AC23" s="123"/>
      <c r="AD23" s="136"/>
      <c r="AE23" s="137"/>
      <c r="AF23" s="123">
        <v>3</v>
      </c>
      <c r="AG23" s="138">
        <v>1</v>
      </c>
      <c r="AH23" s="123">
        <v>5</v>
      </c>
      <c r="AI23" s="136">
        <v>3</v>
      </c>
      <c r="AJ23" s="136">
        <v>4</v>
      </c>
      <c r="AK23" s="136">
        <v>1</v>
      </c>
      <c r="AL23" s="136">
        <v>2</v>
      </c>
      <c r="AM23" s="136"/>
      <c r="AN23" s="138">
        <v>1</v>
      </c>
      <c r="AO23" s="123">
        <v>2</v>
      </c>
      <c r="AP23" s="136">
        <v>2</v>
      </c>
      <c r="AQ23" s="138">
        <v>1</v>
      </c>
      <c r="AR23" s="123">
        <v>2</v>
      </c>
      <c r="AS23" s="136">
        <v>1</v>
      </c>
      <c r="AT23" s="172">
        <v>1</v>
      </c>
      <c r="AU23" s="16">
        <v>2</v>
      </c>
      <c r="AV23" s="14">
        <v>2</v>
      </c>
      <c r="AW23" s="172">
        <v>1</v>
      </c>
      <c r="AX23" s="174">
        <v>1</v>
      </c>
      <c r="AY23" s="119">
        <f t="shared" si="0"/>
        <v>55</v>
      </c>
      <c r="AZ23" s="106">
        <f t="shared" si="1"/>
        <v>40</v>
      </c>
      <c r="BA23" s="106">
        <f t="shared" si="2"/>
        <v>12</v>
      </c>
      <c r="BB23" s="107">
        <f t="shared" si="3"/>
        <v>1</v>
      </c>
      <c r="BC23" s="139">
        <f t="shared" si="5"/>
        <v>15</v>
      </c>
      <c r="BD23" s="120">
        <f t="shared" si="4"/>
        <v>123</v>
      </c>
    </row>
    <row r="24" spans="1:56" ht="21" thickBot="1" x14ac:dyDescent="0.3">
      <c r="A24" s="240"/>
      <c r="B24" s="101">
        <v>11</v>
      </c>
      <c r="C24" s="129" t="s">
        <v>48</v>
      </c>
      <c r="D24" s="145"/>
      <c r="E24" s="78"/>
      <c r="F24" s="78"/>
      <c r="G24" s="73">
        <v>12</v>
      </c>
      <c r="H24" s="78">
        <v>12</v>
      </c>
      <c r="I24" s="80">
        <v>9</v>
      </c>
      <c r="J24" s="80">
        <v>9</v>
      </c>
      <c r="K24" s="78">
        <v>4</v>
      </c>
      <c r="L24" s="88"/>
      <c r="M24" s="189"/>
      <c r="N24" s="73">
        <v>7</v>
      </c>
      <c r="O24" s="80">
        <v>4</v>
      </c>
      <c r="P24" s="78">
        <v>1</v>
      </c>
      <c r="Q24" s="73">
        <v>4</v>
      </c>
      <c r="R24" s="80">
        <v>4</v>
      </c>
      <c r="S24" s="78">
        <v>1</v>
      </c>
      <c r="T24" s="73">
        <v>10</v>
      </c>
      <c r="U24" s="80">
        <v>10</v>
      </c>
      <c r="V24" s="78">
        <v>1</v>
      </c>
      <c r="W24" s="73">
        <v>3</v>
      </c>
      <c r="X24" s="80">
        <v>2</v>
      </c>
      <c r="Y24" s="78">
        <v>1</v>
      </c>
      <c r="Z24" s="73"/>
      <c r="AA24" s="80"/>
      <c r="AB24" s="78"/>
      <c r="AC24" s="123">
        <v>8</v>
      </c>
      <c r="AD24" s="136">
        <v>8</v>
      </c>
      <c r="AE24" s="137">
        <v>1</v>
      </c>
      <c r="AF24" s="123">
        <v>7</v>
      </c>
      <c r="AG24" s="138">
        <v>1</v>
      </c>
      <c r="AH24" s="123">
        <v>14</v>
      </c>
      <c r="AI24" s="136">
        <v>12</v>
      </c>
      <c r="AJ24" s="136">
        <v>10</v>
      </c>
      <c r="AK24" s="136">
        <v>9</v>
      </c>
      <c r="AL24" s="136">
        <v>6</v>
      </c>
      <c r="AM24" s="136">
        <v>3</v>
      </c>
      <c r="AN24" s="138">
        <v>1</v>
      </c>
      <c r="AO24" s="123">
        <v>2</v>
      </c>
      <c r="AP24" s="136">
        <v>2</v>
      </c>
      <c r="AQ24" s="138">
        <v>1</v>
      </c>
      <c r="AR24" s="123">
        <v>2</v>
      </c>
      <c r="AS24" s="136">
        <v>1</v>
      </c>
      <c r="AT24" s="172">
        <v>1</v>
      </c>
      <c r="AU24" s="16">
        <v>2</v>
      </c>
      <c r="AV24" s="14">
        <v>2</v>
      </c>
      <c r="AW24" s="193">
        <v>1</v>
      </c>
      <c r="AX24" s="174">
        <v>1</v>
      </c>
      <c r="AY24" s="119">
        <f t="shared" si="0"/>
        <v>78</v>
      </c>
      <c r="AZ24" s="106">
        <f t="shared" si="1"/>
        <v>58</v>
      </c>
      <c r="BA24" s="106">
        <f t="shared" si="2"/>
        <v>21</v>
      </c>
      <c r="BB24" s="107">
        <f t="shared" si="3"/>
        <v>17</v>
      </c>
      <c r="BC24" s="139">
        <f t="shared" si="5"/>
        <v>15</v>
      </c>
      <c r="BD24" s="120">
        <f t="shared" si="4"/>
        <v>189</v>
      </c>
    </row>
    <row r="25" spans="1:56" ht="21" thickBot="1" x14ac:dyDescent="0.3">
      <c r="A25" s="240"/>
      <c r="B25" s="101">
        <v>12</v>
      </c>
      <c r="C25" s="129" t="s">
        <v>19</v>
      </c>
      <c r="D25" s="145">
        <v>12</v>
      </c>
      <c r="E25" s="78"/>
      <c r="F25" s="78">
        <v>1</v>
      </c>
      <c r="G25" s="73">
        <v>12</v>
      </c>
      <c r="H25" s="78">
        <v>12</v>
      </c>
      <c r="I25" s="80">
        <v>9</v>
      </c>
      <c r="J25" s="80">
        <v>9</v>
      </c>
      <c r="K25" s="78">
        <v>4</v>
      </c>
      <c r="L25" s="88">
        <v>12</v>
      </c>
      <c r="M25" s="189">
        <v>1</v>
      </c>
      <c r="N25" s="73">
        <v>4</v>
      </c>
      <c r="O25" s="80">
        <v>2</v>
      </c>
      <c r="P25" s="78">
        <v>1</v>
      </c>
      <c r="Q25" s="73">
        <v>4</v>
      </c>
      <c r="R25" s="80"/>
      <c r="S25" s="78">
        <v>1</v>
      </c>
      <c r="T25" s="73">
        <v>9</v>
      </c>
      <c r="U25" s="80">
        <v>9</v>
      </c>
      <c r="V25" s="78">
        <v>1</v>
      </c>
      <c r="W25" s="73"/>
      <c r="X25" s="80"/>
      <c r="Y25" s="78"/>
      <c r="Z25" s="73">
        <v>3</v>
      </c>
      <c r="AA25" s="80">
        <v>1</v>
      </c>
      <c r="AB25" s="78">
        <v>1</v>
      </c>
      <c r="AC25" s="123">
        <v>8</v>
      </c>
      <c r="AD25" s="136">
        <v>8</v>
      </c>
      <c r="AE25" s="137">
        <v>1</v>
      </c>
      <c r="AF25" s="123">
        <v>5</v>
      </c>
      <c r="AG25" s="138">
        <v>1</v>
      </c>
      <c r="AH25" s="123">
        <v>13</v>
      </c>
      <c r="AI25" s="136">
        <v>6</v>
      </c>
      <c r="AJ25" s="136">
        <v>7</v>
      </c>
      <c r="AK25" s="136">
        <v>7</v>
      </c>
      <c r="AL25" s="136">
        <v>5</v>
      </c>
      <c r="AM25" s="136">
        <v>3</v>
      </c>
      <c r="AN25" s="138">
        <v>1</v>
      </c>
      <c r="AO25" s="123">
        <v>2</v>
      </c>
      <c r="AP25" s="136">
        <v>2</v>
      </c>
      <c r="AQ25" s="138">
        <v>1</v>
      </c>
      <c r="AR25" s="123">
        <v>2</v>
      </c>
      <c r="AS25" s="136">
        <v>1</v>
      </c>
      <c r="AT25" s="172">
        <v>1</v>
      </c>
      <c r="AU25" s="16">
        <v>2</v>
      </c>
      <c r="AV25" s="14">
        <v>2</v>
      </c>
      <c r="AW25" s="172">
        <v>1</v>
      </c>
      <c r="AX25" s="174">
        <v>1</v>
      </c>
      <c r="AY25" s="119">
        <f>D25+G25+I25+L25+N25+Q25+T25+W25+Z25+AF25+AH25+AL25+AO25+AR25+AU25</f>
        <v>94</v>
      </c>
      <c r="AZ25" s="106">
        <f>E25+H25+J25+O25+R25+X25+AA25+AC25+AI25+AM25+AP25+AV25</f>
        <v>45</v>
      </c>
      <c r="BA25" s="106">
        <f>U25+AJ25+AS25</f>
        <v>17</v>
      </c>
      <c r="BB25" s="107">
        <f>AD25+AK25</f>
        <v>15</v>
      </c>
      <c r="BC25" s="139">
        <f>SUM(F25+K25+M25+P25+S25+V25+Y25+AB25+AE25+AG25+AN25+AQ25+AT25+AW25+AX25)</f>
        <v>17</v>
      </c>
      <c r="BD25" s="120">
        <f t="shared" si="4"/>
        <v>188</v>
      </c>
    </row>
    <row r="26" spans="1:56" ht="21" thickBot="1" x14ac:dyDescent="0.3">
      <c r="A26" s="240"/>
      <c r="B26" s="101">
        <v>13</v>
      </c>
      <c r="C26" s="129" t="s">
        <v>27</v>
      </c>
      <c r="D26" s="145"/>
      <c r="E26" s="78">
        <v>12</v>
      </c>
      <c r="F26" s="78">
        <v>1</v>
      </c>
      <c r="G26" s="73">
        <v>12</v>
      </c>
      <c r="H26" s="78">
        <v>12</v>
      </c>
      <c r="I26" s="80"/>
      <c r="J26" s="80"/>
      <c r="K26" s="78">
        <v>2</v>
      </c>
      <c r="L26" s="88">
        <v>12</v>
      </c>
      <c r="M26" s="189">
        <v>1</v>
      </c>
      <c r="N26" s="73"/>
      <c r="O26" s="80"/>
      <c r="P26" s="78"/>
      <c r="Q26" s="73"/>
      <c r="R26" s="80"/>
      <c r="S26" s="78"/>
      <c r="T26" s="73">
        <v>1</v>
      </c>
      <c r="U26" s="80">
        <v>5</v>
      </c>
      <c r="V26" s="78">
        <v>1</v>
      </c>
      <c r="W26" s="73"/>
      <c r="X26" s="80"/>
      <c r="Y26" s="78"/>
      <c r="Z26" s="73"/>
      <c r="AA26" s="80"/>
      <c r="AB26" s="78"/>
      <c r="AC26" s="123"/>
      <c r="AD26" s="136"/>
      <c r="AE26" s="137"/>
      <c r="AF26" s="123">
        <v>1</v>
      </c>
      <c r="AG26" s="138">
        <v>1</v>
      </c>
      <c r="AH26" s="123">
        <v>1</v>
      </c>
      <c r="AI26" s="136">
        <v>1</v>
      </c>
      <c r="AJ26" s="136">
        <v>3</v>
      </c>
      <c r="AK26" s="136"/>
      <c r="AL26" s="136"/>
      <c r="AM26" s="136"/>
      <c r="AN26" s="138">
        <v>1</v>
      </c>
      <c r="AO26" s="123"/>
      <c r="AP26" s="136"/>
      <c r="AQ26" s="138"/>
      <c r="AR26" s="123"/>
      <c r="AS26" s="136"/>
      <c r="AT26" s="172"/>
      <c r="AU26" s="16">
        <v>2</v>
      </c>
      <c r="AV26" s="14">
        <v>2</v>
      </c>
      <c r="AW26" s="175">
        <v>1</v>
      </c>
      <c r="AX26" s="174">
        <v>1</v>
      </c>
      <c r="AY26" s="119">
        <f t="shared" si="0"/>
        <v>29</v>
      </c>
      <c r="AZ26" s="106">
        <f t="shared" si="1"/>
        <v>27</v>
      </c>
      <c r="BA26" s="106">
        <f t="shared" si="2"/>
        <v>8</v>
      </c>
      <c r="BB26" s="107">
        <f t="shared" si="3"/>
        <v>0</v>
      </c>
      <c r="BC26" s="139">
        <f t="shared" si="5"/>
        <v>9</v>
      </c>
      <c r="BD26" s="120">
        <f t="shared" si="4"/>
        <v>73</v>
      </c>
    </row>
    <row r="27" spans="1:56" ht="21" thickBot="1" x14ac:dyDescent="0.3">
      <c r="A27" s="241"/>
      <c r="B27" s="215">
        <v>14</v>
      </c>
      <c r="C27" s="216" t="s">
        <v>90</v>
      </c>
      <c r="D27" s="150"/>
      <c r="E27" s="154"/>
      <c r="F27" s="154"/>
      <c r="G27" s="97"/>
      <c r="H27" s="154"/>
      <c r="I27" s="98"/>
      <c r="J27" s="98"/>
      <c r="K27" s="154"/>
      <c r="L27" s="207"/>
      <c r="M27" s="208"/>
      <c r="N27" s="97"/>
      <c r="O27" s="98"/>
      <c r="P27" s="154"/>
      <c r="Q27" s="97"/>
      <c r="R27" s="98"/>
      <c r="S27" s="154"/>
      <c r="T27" s="97"/>
      <c r="U27" s="98"/>
      <c r="V27" s="154"/>
      <c r="W27" s="97"/>
      <c r="X27" s="98"/>
      <c r="Y27" s="154"/>
      <c r="Z27" s="97"/>
      <c r="AA27" s="98"/>
      <c r="AB27" s="154"/>
      <c r="AC27" s="126"/>
      <c r="AD27" s="161"/>
      <c r="AE27" s="209"/>
      <c r="AF27" s="126"/>
      <c r="AG27" s="117"/>
      <c r="AH27" s="126"/>
      <c r="AI27" s="161"/>
      <c r="AJ27" s="161"/>
      <c r="AK27" s="161"/>
      <c r="AL27" s="161"/>
      <c r="AM27" s="161"/>
      <c r="AN27" s="210"/>
      <c r="AO27" s="126"/>
      <c r="AP27" s="161"/>
      <c r="AQ27" s="210"/>
      <c r="AR27" s="126"/>
      <c r="AS27" s="161"/>
      <c r="AT27" s="117"/>
      <c r="AU27" s="211"/>
      <c r="AV27" s="212"/>
      <c r="AW27" s="213"/>
      <c r="AX27" s="214"/>
      <c r="AY27" s="203"/>
      <c r="AZ27" s="204"/>
      <c r="BA27" s="204"/>
      <c r="BB27" s="188"/>
      <c r="BC27" s="205"/>
      <c r="BD27" s="120">
        <f t="shared" si="4"/>
        <v>0</v>
      </c>
    </row>
    <row r="28" spans="1:56" ht="21" thickBot="1" x14ac:dyDescent="0.3">
      <c r="A28" s="253" t="s">
        <v>57</v>
      </c>
      <c r="B28" s="81">
        <v>1</v>
      </c>
      <c r="C28" s="128" t="s">
        <v>11</v>
      </c>
      <c r="D28" s="144"/>
      <c r="E28" s="104"/>
      <c r="F28" s="104"/>
      <c r="G28" s="103"/>
      <c r="H28" s="104"/>
      <c r="I28" s="99"/>
      <c r="J28" s="99"/>
      <c r="K28" s="104"/>
      <c r="L28" s="105"/>
      <c r="M28" s="141"/>
      <c r="N28" s="103"/>
      <c r="O28" s="99"/>
      <c r="P28" s="104"/>
      <c r="Q28" s="103"/>
      <c r="R28" s="99"/>
      <c r="S28" s="104"/>
      <c r="T28" s="103">
        <v>1</v>
      </c>
      <c r="U28" s="99"/>
      <c r="V28" s="104">
        <v>1</v>
      </c>
      <c r="W28" s="103"/>
      <c r="X28" s="99"/>
      <c r="Y28" s="104"/>
      <c r="Z28" s="103"/>
      <c r="AA28" s="99"/>
      <c r="AB28" s="153"/>
      <c r="AC28" s="13"/>
      <c r="AD28" s="14"/>
      <c r="AE28" s="18"/>
      <c r="AF28" s="13"/>
      <c r="AG28" s="171"/>
      <c r="AH28" s="13"/>
      <c r="AI28" s="14"/>
      <c r="AJ28" s="14"/>
      <c r="AK28" s="14"/>
      <c r="AL28" s="14"/>
      <c r="AM28" s="14"/>
      <c r="AN28" s="171"/>
      <c r="AO28" s="13"/>
      <c r="AP28" s="14"/>
      <c r="AQ28" s="171"/>
      <c r="AR28" s="159"/>
      <c r="AS28" s="157"/>
      <c r="AT28" s="107"/>
      <c r="AU28" s="159"/>
      <c r="AV28" s="157"/>
      <c r="AW28" s="107"/>
      <c r="AX28" s="139">
        <v>1</v>
      </c>
      <c r="AY28" s="119">
        <f t="shared" si="0"/>
        <v>1</v>
      </c>
      <c r="AZ28" s="106">
        <f t="shared" si="1"/>
        <v>0</v>
      </c>
      <c r="BA28" s="106">
        <f t="shared" si="2"/>
        <v>0</v>
      </c>
      <c r="BB28" s="107">
        <f t="shared" si="3"/>
        <v>0</v>
      </c>
      <c r="BC28" s="139">
        <f t="shared" si="5"/>
        <v>2</v>
      </c>
      <c r="BD28" s="120">
        <f t="shared" si="4"/>
        <v>3</v>
      </c>
    </row>
    <row r="29" spans="1:56" ht="21" thickBot="1" x14ac:dyDescent="0.3">
      <c r="A29" s="240"/>
      <c r="B29" s="100">
        <v>2</v>
      </c>
      <c r="C29" s="129" t="s">
        <v>13</v>
      </c>
      <c r="D29" s="145"/>
      <c r="E29" s="78"/>
      <c r="F29" s="78"/>
      <c r="G29" s="73"/>
      <c r="H29" s="78"/>
      <c r="I29" s="80"/>
      <c r="J29" s="80"/>
      <c r="K29" s="78"/>
      <c r="L29" s="88"/>
      <c r="M29" s="189"/>
      <c r="N29" s="73">
        <v>2</v>
      </c>
      <c r="O29" s="80"/>
      <c r="P29" s="78">
        <v>1</v>
      </c>
      <c r="Q29" s="73"/>
      <c r="R29" s="80"/>
      <c r="S29" s="78"/>
      <c r="T29" s="73">
        <v>6</v>
      </c>
      <c r="U29" s="80">
        <v>5</v>
      </c>
      <c r="V29" s="78">
        <v>1</v>
      </c>
      <c r="W29" s="73"/>
      <c r="X29" s="80"/>
      <c r="Y29" s="78"/>
      <c r="Z29" s="73"/>
      <c r="AA29" s="80"/>
      <c r="AB29" s="78"/>
      <c r="AC29" s="123"/>
      <c r="AD29" s="136"/>
      <c r="AE29" s="137"/>
      <c r="AF29" s="123"/>
      <c r="AG29" s="138"/>
      <c r="AH29" s="123">
        <v>1</v>
      </c>
      <c r="AI29" s="136">
        <v>2</v>
      </c>
      <c r="AJ29" s="136"/>
      <c r="AK29" s="136"/>
      <c r="AL29" s="136">
        <v>2</v>
      </c>
      <c r="AM29" s="136"/>
      <c r="AN29" s="138">
        <v>1</v>
      </c>
      <c r="AO29" s="123"/>
      <c r="AP29" s="136"/>
      <c r="AQ29" s="138"/>
      <c r="AR29" s="123">
        <v>2</v>
      </c>
      <c r="AS29" s="136">
        <v>1</v>
      </c>
      <c r="AT29" s="172">
        <v>1</v>
      </c>
      <c r="AU29" s="13">
        <v>2</v>
      </c>
      <c r="AV29" s="14">
        <v>2</v>
      </c>
      <c r="AW29" s="172">
        <v>1</v>
      </c>
      <c r="AX29" s="192">
        <v>1</v>
      </c>
      <c r="AY29" s="119">
        <f t="shared" si="0"/>
        <v>15</v>
      </c>
      <c r="AZ29" s="106">
        <f t="shared" si="1"/>
        <v>4</v>
      </c>
      <c r="BA29" s="106">
        <f t="shared" si="2"/>
        <v>6</v>
      </c>
      <c r="BB29" s="107">
        <f t="shared" si="3"/>
        <v>0</v>
      </c>
      <c r="BC29" s="139">
        <f t="shared" si="5"/>
        <v>6</v>
      </c>
      <c r="BD29" s="120">
        <f t="shared" si="4"/>
        <v>31</v>
      </c>
    </row>
    <row r="30" spans="1:56" ht="21" thickBot="1" x14ac:dyDescent="0.3">
      <c r="A30" s="240"/>
      <c r="B30" s="100">
        <v>3</v>
      </c>
      <c r="C30" s="129" t="s">
        <v>26</v>
      </c>
      <c r="D30" s="145">
        <v>12</v>
      </c>
      <c r="E30" s="78">
        <v>12</v>
      </c>
      <c r="F30" s="78">
        <v>2</v>
      </c>
      <c r="G30" s="73"/>
      <c r="H30" s="78"/>
      <c r="I30" s="80"/>
      <c r="J30" s="80"/>
      <c r="K30" s="78"/>
      <c r="L30" s="88">
        <v>12</v>
      </c>
      <c r="M30" s="189">
        <v>1</v>
      </c>
      <c r="N30" s="73"/>
      <c r="O30" s="80"/>
      <c r="P30" s="78"/>
      <c r="Q30" s="73"/>
      <c r="R30" s="80"/>
      <c r="S30" s="78"/>
      <c r="T30" s="73">
        <v>3</v>
      </c>
      <c r="U30" s="80">
        <v>1</v>
      </c>
      <c r="V30" s="78">
        <v>1</v>
      </c>
      <c r="W30" s="73"/>
      <c r="X30" s="80"/>
      <c r="Y30" s="78"/>
      <c r="Z30" s="73"/>
      <c r="AA30" s="80"/>
      <c r="AB30" s="78"/>
      <c r="AC30" s="123"/>
      <c r="AD30" s="136"/>
      <c r="AE30" s="137"/>
      <c r="AF30" s="123"/>
      <c r="AG30" s="138"/>
      <c r="AH30" s="123">
        <v>1</v>
      </c>
      <c r="AI30" s="136"/>
      <c r="AJ30" s="136"/>
      <c r="AK30" s="136">
        <v>1</v>
      </c>
      <c r="AL30" s="136"/>
      <c r="AM30" s="136"/>
      <c r="AN30" s="138">
        <v>1</v>
      </c>
      <c r="AO30" s="123"/>
      <c r="AP30" s="136"/>
      <c r="AQ30" s="138"/>
      <c r="AR30" s="123"/>
      <c r="AS30" s="136"/>
      <c r="AT30" s="172"/>
      <c r="AU30" s="13"/>
      <c r="AV30" s="14"/>
      <c r="AW30" s="175"/>
      <c r="AX30" s="139">
        <v>1</v>
      </c>
      <c r="AY30" s="119">
        <f t="shared" si="0"/>
        <v>28</v>
      </c>
      <c r="AZ30" s="106">
        <f t="shared" si="1"/>
        <v>12</v>
      </c>
      <c r="BA30" s="106">
        <f t="shared" si="2"/>
        <v>1</v>
      </c>
      <c r="BB30" s="107">
        <f t="shared" si="3"/>
        <v>1</v>
      </c>
      <c r="BC30" s="139">
        <f t="shared" si="5"/>
        <v>6</v>
      </c>
      <c r="BD30" s="120">
        <f t="shared" si="4"/>
        <v>48</v>
      </c>
    </row>
    <row r="31" spans="1:56" ht="21" thickBot="1" x14ac:dyDescent="0.3">
      <c r="A31" s="240"/>
      <c r="B31" s="100">
        <v>4</v>
      </c>
      <c r="C31" s="129" t="s">
        <v>32</v>
      </c>
      <c r="D31" s="145">
        <v>12</v>
      </c>
      <c r="E31" s="78">
        <v>12</v>
      </c>
      <c r="F31" s="78">
        <v>2</v>
      </c>
      <c r="G31" s="73"/>
      <c r="H31" s="78"/>
      <c r="I31" s="80"/>
      <c r="J31" s="80"/>
      <c r="K31" s="78"/>
      <c r="L31" s="88"/>
      <c r="M31" s="189"/>
      <c r="N31" s="73">
        <v>3</v>
      </c>
      <c r="O31" s="80">
        <v>5</v>
      </c>
      <c r="P31" s="78">
        <v>1</v>
      </c>
      <c r="Q31" s="73"/>
      <c r="R31" s="80"/>
      <c r="S31" s="78"/>
      <c r="T31" s="73">
        <v>8</v>
      </c>
      <c r="U31" s="80">
        <v>4</v>
      </c>
      <c r="V31" s="78">
        <v>1</v>
      </c>
      <c r="W31" s="73"/>
      <c r="X31" s="80"/>
      <c r="Y31" s="78"/>
      <c r="Z31" s="73"/>
      <c r="AA31" s="80"/>
      <c r="AB31" s="78"/>
      <c r="AC31" s="123"/>
      <c r="AD31" s="136"/>
      <c r="AE31" s="137"/>
      <c r="AF31" s="123"/>
      <c r="AG31" s="138"/>
      <c r="AH31" s="123"/>
      <c r="AI31" s="136">
        <v>4</v>
      </c>
      <c r="AJ31" s="136"/>
      <c r="AK31" s="136"/>
      <c r="AL31" s="136"/>
      <c r="AM31" s="136"/>
      <c r="AN31" s="138">
        <v>1</v>
      </c>
      <c r="AO31" s="123"/>
      <c r="AP31" s="136"/>
      <c r="AQ31" s="138"/>
      <c r="AR31" s="123"/>
      <c r="AS31" s="136"/>
      <c r="AT31" s="172"/>
      <c r="AU31" s="13"/>
      <c r="AV31" s="16"/>
      <c r="AW31" s="172"/>
      <c r="AX31" s="16">
        <v>1</v>
      </c>
      <c r="AY31" s="119">
        <f t="shared" si="0"/>
        <v>23</v>
      </c>
      <c r="AZ31" s="106">
        <f t="shared" si="1"/>
        <v>21</v>
      </c>
      <c r="BA31" s="106">
        <f t="shared" si="2"/>
        <v>4</v>
      </c>
      <c r="BB31" s="107">
        <f t="shared" si="3"/>
        <v>0</v>
      </c>
      <c r="BC31" s="139">
        <f t="shared" si="5"/>
        <v>6</v>
      </c>
      <c r="BD31" s="120">
        <f t="shared" si="4"/>
        <v>54</v>
      </c>
    </row>
    <row r="32" spans="1:56" ht="21" thickBot="1" x14ac:dyDescent="0.3">
      <c r="A32" s="240"/>
      <c r="B32" s="100">
        <v>5</v>
      </c>
      <c r="C32" s="129" t="s">
        <v>17</v>
      </c>
      <c r="D32" s="145"/>
      <c r="E32" s="78"/>
      <c r="F32" s="78"/>
      <c r="G32" s="73"/>
      <c r="H32" s="78"/>
      <c r="I32" s="80"/>
      <c r="J32" s="80"/>
      <c r="K32" s="78"/>
      <c r="L32" s="88"/>
      <c r="M32" s="189"/>
      <c r="N32" s="73"/>
      <c r="O32" s="80"/>
      <c r="P32" s="78"/>
      <c r="Q32" s="73"/>
      <c r="R32" s="80">
        <v>4</v>
      </c>
      <c r="S32" s="78">
        <v>1</v>
      </c>
      <c r="T32" s="73">
        <v>4</v>
      </c>
      <c r="U32" s="80">
        <v>4</v>
      </c>
      <c r="V32" s="78">
        <v>1</v>
      </c>
      <c r="W32" s="73"/>
      <c r="X32" s="80"/>
      <c r="Y32" s="78"/>
      <c r="Z32" s="73"/>
      <c r="AA32" s="80"/>
      <c r="AB32" s="78"/>
      <c r="AC32" s="123"/>
      <c r="AD32" s="136"/>
      <c r="AE32" s="137"/>
      <c r="AF32" s="123">
        <v>3</v>
      </c>
      <c r="AG32" s="138">
        <v>1</v>
      </c>
      <c r="AH32" s="123">
        <v>2</v>
      </c>
      <c r="AI32" s="136">
        <v>2</v>
      </c>
      <c r="AJ32" s="136">
        <v>4</v>
      </c>
      <c r="AK32" s="136">
        <v>5</v>
      </c>
      <c r="AL32" s="136">
        <v>1</v>
      </c>
      <c r="AM32" s="136">
        <v>2</v>
      </c>
      <c r="AN32" s="138">
        <v>1</v>
      </c>
      <c r="AO32" s="123"/>
      <c r="AP32" s="136"/>
      <c r="AQ32" s="138"/>
      <c r="AR32" s="123">
        <v>2</v>
      </c>
      <c r="AS32" s="136">
        <v>1</v>
      </c>
      <c r="AT32" s="172">
        <v>1</v>
      </c>
      <c r="AU32" s="13">
        <v>2</v>
      </c>
      <c r="AV32" s="14">
        <v>2</v>
      </c>
      <c r="AW32" s="172">
        <v>1</v>
      </c>
      <c r="AX32" s="139">
        <v>1</v>
      </c>
      <c r="AY32" s="119">
        <f t="shared" si="0"/>
        <v>14</v>
      </c>
      <c r="AZ32" s="106">
        <f t="shared" si="1"/>
        <v>10</v>
      </c>
      <c r="BA32" s="106">
        <f t="shared" si="2"/>
        <v>9</v>
      </c>
      <c r="BB32" s="107">
        <f t="shared" si="3"/>
        <v>5</v>
      </c>
      <c r="BC32" s="139">
        <f t="shared" si="5"/>
        <v>7</v>
      </c>
      <c r="BD32" s="120">
        <f t="shared" si="4"/>
        <v>45</v>
      </c>
    </row>
    <row r="33" spans="1:56" ht="21" thickBot="1" x14ac:dyDescent="0.3">
      <c r="A33" s="240"/>
      <c r="B33" s="100">
        <v>6</v>
      </c>
      <c r="C33" s="129" t="s">
        <v>29</v>
      </c>
      <c r="D33" s="145"/>
      <c r="E33" s="78"/>
      <c r="F33" s="78"/>
      <c r="G33" s="73">
        <v>12</v>
      </c>
      <c r="H33" s="78"/>
      <c r="I33" s="80"/>
      <c r="J33" s="80"/>
      <c r="K33" s="78">
        <v>1</v>
      </c>
      <c r="L33" s="88"/>
      <c r="M33" s="189"/>
      <c r="N33" s="73"/>
      <c r="O33" s="80"/>
      <c r="P33" s="78"/>
      <c r="Q33" s="73"/>
      <c r="R33" s="80"/>
      <c r="S33" s="78"/>
      <c r="T33" s="73">
        <v>4</v>
      </c>
      <c r="U33" s="80">
        <v>6</v>
      </c>
      <c r="V33" s="78">
        <v>1</v>
      </c>
      <c r="W33" s="73"/>
      <c r="X33" s="80"/>
      <c r="Y33" s="78"/>
      <c r="Z33" s="73"/>
      <c r="AA33" s="80"/>
      <c r="AB33" s="78"/>
      <c r="AC33" s="123"/>
      <c r="AD33" s="136"/>
      <c r="AE33" s="137"/>
      <c r="AF33" s="123"/>
      <c r="AG33" s="138"/>
      <c r="AH33" s="123"/>
      <c r="AI33" s="136"/>
      <c r="AJ33" s="136"/>
      <c r="AK33" s="136"/>
      <c r="AL33" s="136"/>
      <c r="AM33" s="136"/>
      <c r="AN33" s="138"/>
      <c r="AO33" s="123">
        <v>2</v>
      </c>
      <c r="AP33" s="136">
        <v>2</v>
      </c>
      <c r="AQ33" s="138">
        <v>1</v>
      </c>
      <c r="AR33" s="123">
        <v>2</v>
      </c>
      <c r="AS33" s="136">
        <v>1</v>
      </c>
      <c r="AT33" s="172">
        <v>1</v>
      </c>
      <c r="AU33" s="13">
        <v>2</v>
      </c>
      <c r="AV33" s="14">
        <v>2</v>
      </c>
      <c r="AW33" s="172">
        <v>1</v>
      </c>
      <c r="AX33" s="139">
        <v>1</v>
      </c>
      <c r="AY33" s="119">
        <f t="shared" si="0"/>
        <v>22</v>
      </c>
      <c r="AZ33" s="106">
        <f t="shared" si="1"/>
        <v>4</v>
      </c>
      <c r="BA33" s="106">
        <f t="shared" si="2"/>
        <v>7</v>
      </c>
      <c r="BB33" s="107">
        <f t="shared" si="3"/>
        <v>0</v>
      </c>
      <c r="BC33" s="139">
        <f t="shared" si="5"/>
        <v>6</v>
      </c>
      <c r="BD33" s="120">
        <f t="shared" si="4"/>
        <v>39</v>
      </c>
    </row>
    <row r="34" spans="1:56" ht="21" thickBot="1" x14ac:dyDescent="0.3">
      <c r="A34" s="240"/>
      <c r="B34" s="100">
        <v>7</v>
      </c>
      <c r="C34" s="129" t="s">
        <v>34</v>
      </c>
      <c r="D34" s="145"/>
      <c r="E34" s="78">
        <v>12</v>
      </c>
      <c r="F34" s="78">
        <v>1</v>
      </c>
      <c r="G34" s="73"/>
      <c r="H34" s="78"/>
      <c r="I34" s="80"/>
      <c r="J34" s="80"/>
      <c r="K34" s="78"/>
      <c r="L34" s="88"/>
      <c r="M34" s="189"/>
      <c r="N34" s="73"/>
      <c r="O34" s="80"/>
      <c r="P34" s="78"/>
      <c r="Q34" s="73"/>
      <c r="R34" s="80"/>
      <c r="S34" s="78"/>
      <c r="T34" s="73"/>
      <c r="U34" s="80"/>
      <c r="V34" s="78"/>
      <c r="W34" s="73"/>
      <c r="X34" s="80"/>
      <c r="Y34" s="78"/>
      <c r="Z34" s="73"/>
      <c r="AA34" s="80"/>
      <c r="AB34" s="78"/>
      <c r="AC34" s="123"/>
      <c r="AD34" s="136"/>
      <c r="AE34" s="137"/>
      <c r="AF34" s="123"/>
      <c r="AG34" s="138"/>
      <c r="AH34" s="123">
        <v>2</v>
      </c>
      <c r="AI34" s="136">
        <v>1</v>
      </c>
      <c r="AJ34" s="136">
        <v>3</v>
      </c>
      <c r="AK34" s="136"/>
      <c r="AL34" s="136"/>
      <c r="AM34" s="136"/>
      <c r="AN34" s="138">
        <v>1</v>
      </c>
      <c r="AO34" s="123"/>
      <c r="AP34" s="136"/>
      <c r="AQ34" s="138"/>
      <c r="AR34" s="123"/>
      <c r="AS34" s="136"/>
      <c r="AT34" s="172"/>
      <c r="AU34" s="13">
        <v>2</v>
      </c>
      <c r="AV34" s="14">
        <v>2</v>
      </c>
      <c r="AW34" s="172">
        <v>1</v>
      </c>
      <c r="AX34" s="139">
        <v>1</v>
      </c>
      <c r="AY34" s="119">
        <f t="shared" si="0"/>
        <v>4</v>
      </c>
      <c r="AZ34" s="106">
        <f t="shared" si="1"/>
        <v>15</v>
      </c>
      <c r="BA34" s="106">
        <f t="shared" si="2"/>
        <v>3</v>
      </c>
      <c r="BB34" s="107">
        <f t="shared" si="3"/>
        <v>0</v>
      </c>
      <c r="BC34" s="139">
        <f t="shared" si="5"/>
        <v>4</v>
      </c>
      <c r="BD34" s="120">
        <f t="shared" si="4"/>
        <v>26</v>
      </c>
    </row>
    <row r="35" spans="1:56" ht="21" thickBot="1" x14ac:dyDescent="0.3">
      <c r="A35" s="241"/>
      <c r="B35" s="82">
        <v>8</v>
      </c>
      <c r="C35" s="131" t="s">
        <v>35</v>
      </c>
      <c r="D35" s="147"/>
      <c r="E35" s="110"/>
      <c r="F35" s="110"/>
      <c r="G35" s="109"/>
      <c r="H35" s="110"/>
      <c r="I35" s="108"/>
      <c r="J35" s="108"/>
      <c r="K35" s="110"/>
      <c r="L35" s="111"/>
      <c r="M35" s="190"/>
      <c r="N35" s="109"/>
      <c r="O35" s="108"/>
      <c r="P35" s="110"/>
      <c r="Q35" s="109"/>
      <c r="R35" s="108"/>
      <c r="S35" s="110"/>
      <c r="T35" s="109">
        <v>2</v>
      </c>
      <c r="U35" s="108">
        <v>2</v>
      </c>
      <c r="V35" s="110">
        <v>1</v>
      </c>
      <c r="W35" s="109"/>
      <c r="X35" s="108"/>
      <c r="Y35" s="110"/>
      <c r="Z35" s="109"/>
      <c r="AA35" s="108"/>
      <c r="AB35" s="110"/>
      <c r="AC35" s="124"/>
      <c r="AD35" s="160"/>
      <c r="AE35" s="155"/>
      <c r="AF35" s="124"/>
      <c r="AG35" s="121"/>
      <c r="AH35" s="124"/>
      <c r="AI35" s="160"/>
      <c r="AJ35" s="160"/>
      <c r="AK35" s="160"/>
      <c r="AL35" s="160"/>
      <c r="AM35" s="160"/>
      <c r="AN35" s="173"/>
      <c r="AO35" s="124"/>
      <c r="AP35" s="160"/>
      <c r="AQ35" s="173"/>
      <c r="AR35" s="124"/>
      <c r="AS35" s="160"/>
      <c r="AT35" s="121"/>
      <c r="AU35" s="127">
        <v>2</v>
      </c>
      <c r="AV35" s="122">
        <v>2</v>
      </c>
      <c r="AW35" s="176">
        <v>1</v>
      </c>
      <c r="AX35" s="139">
        <v>1</v>
      </c>
      <c r="AY35" s="119">
        <f t="shared" si="0"/>
        <v>4</v>
      </c>
      <c r="AZ35" s="106">
        <f t="shared" si="1"/>
        <v>2</v>
      </c>
      <c r="BA35" s="106">
        <f t="shared" si="2"/>
        <v>2</v>
      </c>
      <c r="BB35" s="107">
        <f t="shared" si="3"/>
        <v>0</v>
      </c>
      <c r="BC35" s="139">
        <f t="shared" si="5"/>
        <v>3</v>
      </c>
      <c r="BD35" s="120">
        <f t="shared" si="4"/>
        <v>11</v>
      </c>
    </row>
    <row r="36" spans="1:56" ht="21" thickBot="1" x14ac:dyDescent="0.3">
      <c r="A36" s="240" t="s">
        <v>58</v>
      </c>
      <c r="B36" s="91">
        <v>1</v>
      </c>
      <c r="C36" s="134" t="s">
        <v>6</v>
      </c>
      <c r="D36" s="149"/>
      <c r="E36" s="142"/>
      <c r="F36" s="142"/>
      <c r="G36" s="112"/>
      <c r="H36" s="113"/>
      <c r="I36" s="114"/>
      <c r="J36" s="114"/>
      <c r="K36" s="113"/>
      <c r="L36" s="115"/>
      <c r="M36" s="142"/>
      <c r="N36" s="112"/>
      <c r="O36" s="116"/>
      <c r="P36" s="152"/>
      <c r="Q36" s="112"/>
      <c r="R36" s="114"/>
      <c r="S36" s="113"/>
      <c r="T36" s="112"/>
      <c r="U36" s="114"/>
      <c r="V36" s="113"/>
      <c r="W36" s="112"/>
      <c r="X36" s="114"/>
      <c r="Y36" s="113"/>
      <c r="Z36" s="112"/>
      <c r="AA36" s="116"/>
      <c r="AB36" s="152"/>
      <c r="AC36" s="125"/>
      <c r="AD36" s="158"/>
      <c r="AE36" s="156"/>
      <c r="AF36" s="181"/>
      <c r="AG36" s="182"/>
      <c r="AH36" s="186"/>
      <c r="AI36" s="187"/>
      <c r="AJ36" s="187"/>
      <c r="AK36" s="187"/>
      <c r="AL36" s="187"/>
      <c r="AM36" s="187"/>
      <c r="AN36" s="188"/>
      <c r="AO36" s="186"/>
      <c r="AP36" s="187"/>
      <c r="AQ36" s="188"/>
      <c r="AR36" s="186"/>
      <c r="AS36" s="187"/>
      <c r="AT36" s="188"/>
      <c r="AU36" s="186"/>
      <c r="AV36" s="187"/>
      <c r="AW36" s="188"/>
      <c r="AX36" s="205"/>
      <c r="AY36" s="203"/>
      <c r="AZ36" s="204"/>
      <c r="BA36" s="204"/>
      <c r="BB36" s="188"/>
      <c r="BC36" s="205"/>
      <c r="BD36" s="120">
        <f t="shared" si="4"/>
        <v>0</v>
      </c>
    </row>
    <row r="37" spans="1:56" ht="21" thickBot="1" x14ac:dyDescent="0.3">
      <c r="A37" s="240"/>
      <c r="B37" s="83">
        <v>2</v>
      </c>
      <c r="C37" s="129" t="s">
        <v>8</v>
      </c>
      <c r="D37" s="146"/>
      <c r="E37" s="140"/>
      <c r="F37" s="140"/>
      <c r="G37" s="73"/>
      <c r="H37" s="78"/>
      <c r="I37" s="80"/>
      <c r="J37" s="80"/>
      <c r="K37" s="78"/>
      <c r="L37" s="88"/>
      <c r="M37" s="189"/>
      <c r="N37" s="73"/>
      <c r="O37" s="80"/>
      <c r="P37" s="78"/>
      <c r="Q37" s="73"/>
      <c r="R37" s="80"/>
      <c r="S37" s="140"/>
      <c r="T37" s="75"/>
      <c r="U37" s="72">
        <v>1</v>
      </c>
      <c r="V37" s="140">
        <v>1</v>
      </c>
      <c r="W37" s="73"/>
      <c r="X37" s="80"/>
      <c r="Y37" s="78"/>
      <c r="Z37" s="73"/>
      <c r="AA37" s="80"/>
      <c r="AB37" s="78"/>
      <c r="AC37" s="123"/>
      <c r="AD37" s="136"/>
      <c r="AE37" s="137"/>
      <c r="AF37" s="180"/>
      <c r="AG37" s="183"/>
      <c r="AH37" s="123"/>
      <c r="AI37" s="136"/>
      <c r="AJ37" s="136"/>
      <c r="AK37" s="136"/>
      <c r="AL37" s="136"/>
      <c r="AM37" s="136"/>
      <c r="AN37" s="172"/>
      <c r="AO37" s="123"/>
      <c r="AP37" s="136"/>
      <c r="AQ37" s="172"/>
      <c r="AR37" s="123"/>
      <c r="AS37" s="136"/>
      <c r="AT37" s="172"/>
      <c r="AU37" s="13"/>
      <c r="AV37" s="14"/>
      <c r="AW37" s="175"/>
      <c r="AX37" s="192">
        <v>1</v>
      </c>
      <c r="AY37" s="119">
        <f t="shared" si="0"/>
        <v>0</v>
      </c>
      <c r="AZ37" s="106">
        <f t="shared" si="1"/>
        <v>0</v>
      </c>
      <c r="BA37" s="106">
        <f t="shared" si="2"/>
        <v>1</v>
      </c>
      <c r="BB37" s="107">
        <f t="shared" si="3"/>
        <v>0</v>
      </c>
      <c r="BC37" s="139">
        <f t="shared" si="5"/>
        <v>2</v>
      </c>
      <c r="BD37" s="120">
        <f t="shared" si="4"/>
        <v>3</v>
      </c>
    </row>
    <row r="38" spans="1:56" ht="21" thickBot="1" x14ac:dyDescent="0.3">
      <c r="A38" s="240"/>
      <c r="B38" s="83">
        <v>3</v>
      </c>
      <c r="C38" s="129" t="s">
        <v>10</v>
      </c>
      <c r="D38" s="145"/>
      <c r="E38" s="78"/>
      <c r="F38" s="78"/>
      <c r="G38" s="73"/>
      <c r="H38" s="78"/>
      <c r="I38" s="80"/>
      <c r="J38" s="80"/>
      <c r="K38" s="78"/>
      <c r="L38" s="88"/>
      <c r="M38" s="189"/>
      <c r="N38" s="73"/>
      <c r="O38" s="80">
        <v>1</v>
      </c>
      <c r="P38" s="78">
        <v>1</v>
      </c>
      <c r="Q38" s="73"/>
      <c r="R38" s="80"/>
      <c r="S38" s="78"/>
      <c r="T38" s="73">
        <v>1</v>
      </c>
      <c r="U38" s="80">
        <v>4</v>
      </c>
      <c r="V38" s="78">
        <v>1</v>
      </c>
      <c r="W38" s="73"/>
      <c r="X38" s="80"/>
      <c r="Y38" s="78"/>
      <c r="Z38" s="73"/>
      <c r="AA38" s="80"/>
      <c r="AB38" s="78"/>
      <c r="AC38" s="123"/>
      <c r="AD38" s="136"/>
      <c r="AE38" s="137"/>
      <c r="AF38" s="180">
        <v>1</v>
      </c>
      <c r="AG38" s="183">
        <v>1</v>
      </c>
      <c r="AH38" s="123"/>
      <c r="AI38" s="136">
        <v>2</v>
      </c>
      <c r="AJ38" s="136"/>
      <c r="AK38" s="136"/>
      <c r="AL38" s="136"/>
      <c r="AM38" s="136">
        <v>1</v>
      </c>
      <c r="AN38" s="172">
        <v>1</v>
      </c>
      <c r="AO38" s="123"/>
      <c r="AP38" s="136"/>
      <c r="AQ38" s="172"/>
      <c r="AR38" s="123"/>
      <c r="AS38" s="136"/>
      <c r="AT38" s="172"/>
      <c r="AU38" s="13">
        <v>2</v>
      </c>
      <c r="AV38" s="16">
        <v>2</v>
      </c>
      <c r="AW38" s="172">
        <v>1</v>
      </c>
      <c r="AX38" s="16">
        <v>1</v>
      </c>
      <c r="AY38" s="119">
        <f t="shared" si="0"/>
        <v>4</v>
      </c>
      <c r="AZ38" s="106">
        <f t="shared" si="1"/>
        <v>6</v>
      </c>
      <c r="BA38" s="106">
        <f t="shared" si="2"/>
        <v>4</v>
      </c>
      <c r="BB38" s="107">
        <f t="shared" si="3"/>
        <v>0</v>
      </c>
      <c r="BC38" s="139">
        <f t="shared" si="5"/>
        <v>6</v>
      </c>
      <c r="BD38" s="120">
        <f t="shared" si="4"/>
        <v>20</v>
      </c>
    </row>
    <row r="39" spans="1:56" ht="21" thickBot="1" x14ac:dyDescent="0.3">
      <c r="A39" s="240"/>
      <c r="B39" s="83">
        <v>4</v>
      </c>
      <c r="C39" s="129" t="s">
        <v>12</v>
      </c>
      <c r="D39" s="145"/>
      <c r="E39" s="78"/>
      <c r="F39" s="78"/>
      <c r="G39" s="73"/>
      <c r="H39" s="78"/>
      <c r="I39" s="80"/>
      <c r="J39" s="80"/>
      <c r="K39" s="78"/>
      <c r="L39" s="88"/>
      <c r="M39" s="189"/>
      <c r="N39" s="73"/>
      <c r="O39" s="80"/>
      <c r="P39" s="78"/>
      <c r="Q39" s="73"/>
      <c r="R39" s="80"/>
      <c r="S39" s="78"/>
      <c r="T39" s="73"/>
      <c r="U39" s="80"/>
      <c r="V39" s="78"/>
      <c r="W39" s="73"/>
      <c r="X39" s="80"/>
      <c r="Y39" s="78"/>
      <c r="Z39" s="73"/>
      <c r="AA39" s="80"/>
      <c r="AB39" s="78"/>
      <c r="AC39" s="123"/>
      <c r="AD39" s="136"/>
      <c r="AE39" s="137"/>
      <c r="AF39" s="180"/>
      <c r="AG39" s="183"/>
      <c r="AH39" s="123"/>
      <c r="AI39" s="136"/>
      <c r="AJ39" s="136"/>
      <c r="AK39" s="136"/>
      <c r="AL39" s="136"/>
      <c r="AM39" s="136"/>
      <c r="AN39" s="172"/>
      <c r="AO39" s="123"/>
      <c r="AP39" s="136"/>
      <c r="AQ39" s="172"/>
      <c r="AR39" s="123"/>
      <c r="AS39" s="136"/>
      <c r="AT39" s="172"/>
      <c r="AU39" s="13"/>
      <c r="AV39" s="14"/>
      <c r="AW39" s="172"/>
      <c r="AX39" s="139">
        <v>1</v>
      </c>
      <c r="AY39" s="119">
        <f t="shared" si="0"/>
        <v>0</v>
      </c>
      <c r="AZ39" s="106">
        <f t="shared" si="1"/>
        <v>0</v>
      </c>
      <c r="BA39" s="106">
        <f t="shared" si="2"/>
        <v>0</v>
      </c>
      <c r="BB39" s="107">
        <f t="shared" si="3"/>
        <v>0</v>
      </c>
      <c r="BC39" s="139">
        <f t="shared" si="5"/>
        <v>1</v>
      </c>
      <c r="BD39" s="120">
        <f>SUM(AY39:BC39)</f>
        <v>1</v>
      </c>
    </row>
    <row r="40" spans="1:56" ht="21" thickBot="1" x14ac:dyDescent="0.3">
      <c r="A40" s="240"/>
      <c r="B40" s="83">
        <v>5</v>
      </c>
      <c r="C40" s="129" t="s">
        <v>16</v>
      </c>
      <c r="D40" s="146"/>
      <c r="E40" s="140"/>
      <c r="F40" s="140"/>
      <c r="G40" s="73"/>
      <c r="H40" s="78"/>
      <c r="I40" s="80"/>
      <c r="J40" s="80"/>
      <c r="K40" s="78"/>
      <c r="L40" s="88"/>
      <c r="M40" s="189"/>
      <c r="N40" s="73">
        <v>1</v>
      </c>
      <c r="O40" s="80"/>
      <c r="P40" s="78">
        <v>1</v>
      </c>
      <c r="Q40" s="73"/>
      <c r="R40" s="80"/>
      <c r="S40" s="140"/>
      <c r="T40" s="75">
        <v>3</v>
      </c>
      <c r="U40" s="72">
        <v>2</v>
      </c>
      <c r="V40" s="140">
        <v>1</v>
      </c>
      <c r="W40" s="73"/>
      <c r="X40" s="80"/>
      <c r="Y40" s="78"/>
      <c r="Z40" s="73"/>
      <c r="AA40" s="80"/>
      <c r="AB40" s="78"/>
      <c r="AC40" s="123"/>
      <c r="AD40" s="136"/>
      <c r="AE40" s="137"/>
      <c r="AF40" s="180"/>
      <c r="AG40" s="183"/>
      <c r="AH40" s="123">
        <v>1</v>
      </c>
      <c r="AI40" s="136"/>
      <c r="AJ40" s="136"/>
      <c r="AK40" s="136"/>
      <c r="AL40" s="136">
        <v>3</v>
      </c>
      <c r="AM40" s="136">
        <v>1</v>
      </c>
      <c r="AN40" s="172">
        <v>1</v>
      </c>
      <c r="AO40" s="123"/>
      <c r="AP40" s="136"/>
      <c r="AQ40" s="172"/>
      <c r="AR40" s="123"/>
      <c r="AS40" s="136"/>
      <c r="AT40" s="172"/>
      <c r="AU40" s="13"/>
      <c r="AV40" s="14"/>
      <c r="AW40" s="172"/>
      <c r="AX40" s="139">
        <v>1</v>
      </c>
      <c r="AY40" s="119">
        <f t="shared" si="0"/>
        <v>8</v>
      </c>
      <c r="AZ40" s="106">
        <f t="shared" si="1"/>
        <v>1</v>
      </c>
      <c r="BA40" s="106">
        <f t="shared" si="2"/>
        <v>2</v>
      </c>
      <c r="BB40" s="107">
        <f t="shared" si="3"/>
        <v>0</v>
      </c>
      <c r="BC40" s="139">
        <f t="shared" si="5"/>
        <v>4</v>
      </c>
      <c r="BD40" s="120">
        <f t="shared" ref="BD40:BD43" si="6">SUM(AY40:BC40)</f>
        <v>15</v>
      </c>
    </row>
    <row r="41" spans="1:56" ht="21" thickBot="1" x14ac:dyDescent="0.3">
      <c r="A41" s="240"/>
      <c r="B41" s="83">
        <v>6</v>
      </c>
      <c r="C41" s="129" t="s">
        <v>28</v>
      </c>
      <c r="D41" s="146"/>
      <c r="E41" s="140"/>
      <c r="F41" s="140"/>
      <c r="G41" s="73"/>
      <c r="H41" s="78">
        <v>12</v>
      </c>
      <c r="I41" s="80"/>
      <c r="J41" s="80"/>
      <c r="K41" s="78">
        <v>1</v>
      </c>
      <c r="L41" s="88">
        <v>12</v>
      </c>
      <c r="M41" s="189">
        <v>1</v>
      </c>
      <c r="N41" s="73">
        <v>1</v>
      </c>
      <c r="O41" s="80"/>
      <c r="P41" s="78">
        <v>1</v>
      </c>
      <c r="Q41" s="73"/>
      <c r="R41" s="80"/>
      <c r="S41" s="140"/>
      <c r="T41" s="75">
        <v>1</v>
      </c>
      <c r="U41" s="72">
        <v>4</v>
      </c>
      <c r="V41" s="140">
        <v>1</v>
      </c>
      <c r="W41" s="73"/>
      <c r="X41" s="80"/>
      <c r="Y41" s="78"/>
      <c r="Z41" s="73"/>
      <c r="AA41" s="80"/>
      <c r="AB41" s="78"/>
      <c r="AC41" s="123">
        <v>8</v>
      </c>
      <c r="AD41" s="136">
        <v>8</v>
      </c>
      <c r="AE41" s="137">
        <v>1</v>
      </c>
      <c r="AF41" s="180">
        <v>2</v>
      </c>
      <c r="AG41" s="183">
        <v>1</v>
      </c>
      <c r="AH41" s="123"/>
      <c r="AI41" s="136"/>
      <c r="AJ41" s="136">
        <v>2</v>
      </c>
      <c r="AK41" s="136"/>
      <c r="AL41" s="136"/>
      <c r="AM41" s="136"/>
      <c r="AN41" s="172">
        <v>1</v>
      </c>
      <c r="AO41" s="123">
        <v>2</v>
      </c>
      <c r="AP41" s="136">
        <v>2</v>
      </c>
      <c r="AQ41" s="172">
        <v>1</v>
      </c>
      <c r="AR41" s="123"/>
      <c r="AS41" s="136"/>
      <c r="AT41" s="172"/>
      <c r="AU41" s="13">
        <v>2</v>
      </c>
      <c r="AV41" s="14">
        <v>2</v>
      </c>
      <c r="AW41" s="172">
        <v>1</v>
      </c>
      <c r="AX41" s="139">
        <v>1</v>
      </c>
      <c r="AY41" s="119">
        <f t="shared" si="0"/>
        <v>20</v>
      </c>
      <c r="AZ41" s="106">
        <f t="shared" si="1"/>
        <v>24</v>
      </c>
      <c r="BA41" s="106">
        <f t="shared" si="2"/>
        <v>6</v>
      </c>
      <c r="BB41" s="107">
        <f t="shared" si="3"/>
        <v>8</v>
      </c>
      <c r="BC41" s="139">
        <f t="shared" si="5"/>
        <v>10</v>
      </c>
      <c r="BD41" s="120">
        <f t="shared" si="6"/>
        <v>68</v>
      </c>
    </row>
    <row r="42" spans="1:56" ht="21" thickBot="1" x14ac:dyDescent="0.3">
      <c r="A42" s="240"/>
      <c r="B42" s="83">
        <v>7</v>
      </c>
      <c r="C42" s="130" t="s">
        <v>21</v>
      </c>
      <c r="D42" s="146"/>
      <c r="E42" s="140"/>
      <c r="F42" s="140"/>
      <c r="G42" s="73"/>
      <c r="H42" s="78"/>
      <c r="I42" s="80"/>
      <c r="J42" s="80"/>
      <c r="K42" s="78"/>
      <c r="L42" s="88"/>
      <c r="M42" s="189"/>
      <c r="N42" s="73"/>
      <c r="O42" s="80"/>
      <c r="P42" s="78"/>
      <c r="Q42" s="73"/>
      <c r="R42" s="80"/>
      <c r="S42" s="140"/>
      <c r="T42" s="75">
        <v>7</v>
      </c>
      <c r="U42" s="72">
        <v>5</v>
      </c>
      <c r="V42" s="140">
        <v>1</v>
      </c>
      <c r="W42" s="73"/>
      <c r="X42" s="80"/>
      <c r="Y42" s="78"/>
      <c r="Z42" s="73"/>
      <c r="AA42" s="80"/>
      <c r="AB42" s="78"/>
      <c r="AC42" s="123"/>
      <c r="AD42" s="136"/>
      <c r="AE42" s="137"/>
      <c r="AF42" s="180"/>
      <c r="AG42" s="183"/>
      <c r="AH42" s="123"/>
      <c r="AI42" s="136"/>
      <c r="AJ42" s="136"/>
      <c r="AK42" s="136"/>
      <c r="AL42" s="136"/>
      <c r="AM42" s="136"/>
      <c r="AN42" s="172"/>
      <c r="AO42" s="123">
        <v>2</v>
      </c>
      <c r="AP42" s="136">
        <v>2</v>
      </c>
      <c r="AQ42" s="172">
        <v>1</v>
      </c>
      <c r="AR42" s="123"/>
      <c r="AS42" s="136"/>
      <c r="AT42" s="172"/>
      <c r="AU42" s="13">
        <v>2</v>
      </c>
      <c r="AV42" s="14">
        <v>2</v>
      </c>
      <c r="AW42" s="172">
        <v>1</v>
      </c>
      <c r="AX42" s="139">
        <v>1</v>
      </c>
      <c r="AY42" s="119">
        <f t="shared" si="0"/>
        <v>11</v>
      </c>
      <c r="AZ42" s="106">
        <f t="shared" si="1"/>
        <v>4</v>
      </c>
      <c r="BA42" s="106">
        <f t="shared" si="2"/>
        <v>5</v>
      </c>
      <c r="BB42" s="107">
        <f t="shared" si="3"/>
        <v>0</v>
      </c>
      <c r="BC42" s="139">
        <f t="shared" si="5"/>
        <v>4</v>
      </c>
      <c r="BD42" s="120">
        <f t="shared" si="6"/>
        <v>24</v>
      </c>
    </row>
    <row r="43" spans="1:56" ht="21" thickBot="1" x14ac:dyDescent="0.3">
      <c r="A43" s="240"/>
      <c r="B43" s="84">
        <v>8</v>
      </c>
      <c r="C43" s="129" t="s">
        <v>24</v>
      </c>
      <c r="D43" s="146"/>
      <c r="E43" s="140"/>
      <c r="F43" s="140"/>
      <c r="G43" s="73"/>
      <c r="H43" s="78"/>
      <c r="I43" s="80"/>
      <c r="J43" s="80"/>
      <c r="K43" s="78"/>
      <c r="L43" s="88"/>
      <c r="M43" s="189"/>
      <c r="N43" s="73"/>
      <c r="O43" s="80"/>
      <c r="P43" s="78"/>
      <c r="Q43" s="73"/>
      <c r="R43" s="80"/>
      <c r="S43" s="78"/>
      <c r="T43" s="73"/>
      <c r="U43" s="80">
        <v>1</v>
      </c>
      <c r="V43" s="78">
        <v>1</v>
      </c>
      <c r="W43" s="73"/>
      <c r="X43" s="80"/>
      <c r="Y43" s="78"/>
      <c r="Z43" s="73"/>
      <c r="AA43" s="80"/>
      <c r="AB43" s="78"/>
      <c r="AC43" s="123"/>
      <c r="AD43" s="136"/>
      <c r="AE43" s="137"/>
      <c r="AF43" s="180"/>
      <c r="AG43" s="183"/>
      <c r="AH43" s="123"/>
      <c r="AI43" s="136"/>
      <c r="AJ43" s="136"/>
      <c r="AK43" s="136"/>
      <c r="AL43" s="136"/>
      <c r="AM43" s="136"/>
      <c r="AN43" s="172"/>
      <c r="AO43" s="123"/>
      <c r="AP43" s="136"/>
      <c r="AQ43" s="172"/>
      <c r="AR43" s="123"/>
      <c r="AS43" s="136"/>
      <c r="AT43" s="172"/>
      <c r="AU43" s="13"/>
      <c r="AV43" s="14"/>
      <c r="AW43" s="172"/>
      <c r="AX43" s="139">
        <v>1</v>
      </c>
      <c r="AY43" s="119">
        <f t="shared" si="0"/>
        <v>0</v>
      </c>
      <c r="AZ43" s="106">
        <f t="shared" si="1"/>
        <v>0</v>
      </c>
      <c r="BA43" s="106">
        <f t="shared" si="2"/>
        <v>1</v>
      </c>
      <c r="BB43" s="107">
        <f t="shared" si="3"/>
        <v>0</v>
      </c>
      <c r="BC43" s="139">
        <f t="shared" si="5"/>
        <v>2</v>
      </c>
      <c r="BD43" s="120">
        <f t="shared" si="6"/>
        <v>3</v>
      </c>
    </row>
    <row r="44" spans="1:56" ht="21" thickBot="1" x14ac:dyDescent="0.3">
      <c r="A44" s="241"/>
      <c r="B44" s="92">
        <v>9</v>
      </c>
      <c r="C44" s="135" t="s">
        <v>37</v>
      </c>
      <c r="D44" s="150"/>
      <c r="E44" s="95"/>
      <c r="F44" s="95"/>
      <c r="G44" s="94"/>
      <c r="H44" s="95"/>
      <c r="I44" s="93"/>
      <c r="J44" s="93"/>
      <c r="K44" s="95"/>
      <c r="L44" s="96"/>
      <c r="M44" s="96"/>
      <c r="N44" s="94"/>
      <c r="O44" s="93"/>
      <c r="P44" s="95"/>
      <c r="Q44" s="94"/>
      <c r="R44" s="93"/>
      <c r="S44" s="95"/>
      <c r="T44" s="94"/>
      <c r="U44" s="93"/>
      <c r="V44" s="95"/>
      <c r="W44" s="94"/>
      <c r="X44" s="93"/>
      <c r="Y44" s="95"/>
      <c r="Z44" s="97"/>
      <c r="AA44" s="98"/>
      <c r="AB44" s="154"/>
      <c r="AC44" s="126"/>
      <c r="AD44" s="161"/>
      <c r="AE44" s="117"/>
      <c r="AF44" s="184"/>
      <c r="AG44" s="185"/>
      <c r="AH44" s="126"/>
      <c r="AI44" s="161"/>
      <c r="AJ44" s="161"/>
      <c r="AK44" s="161"/>
      <c r="AL44" s="161"/>
      <c r="AM44" s="161"/>
      <c r="AN44" s="117"/>
      <c r="AO44" s="126"/>
      <c r="AP44" s="161"/>
      <c r="AQ44" s="117"/>
      <c r="AR44" s="126"/>
      <c r="AS44" s="161"/>
      <c r="AT44" s="117"/>
      <c r="AU44" s="199"/>
      <c r="AV44" s="200"/>
      <c r="AW44" s="201"/>
      <c r="AX44" s="202"/>
      <c r="AY44" s="203"/>
      <c r="AZ44" s="204"/>
      <c r="BA44" s="204"/>
      <c r="BB44" s="188"/>
      <c r="BC44" s="205"/>
      <c r="BD44" s="206"/>
    </row>
    <row r="45" spans="1:56" ht="20.25" customHeight="1" thickBot="1" x14ac:dyDescent="0.3">
      <c r="A45" s="70"/>
      <c r="B45" s="85" t="s">
        <v>41</v>
      </c>
      <c r="C45" s="85"/>
      <c r="D45" s="143">
        <f t="shared" ref="D45:E45" si="7">SUM(D6:D44)</f>
        <v>144</v>
      </c>
      <c r="E45" s="143">
        <f t="shared" si="7"/>
        <v>144</v>
      </c>
      <c r="F45" s="143">
        <f>SUM(F6:F44)</f>
        <v>24</v>
      </c>
      <c r="G45" s="143">
        <f t="shared" ref="G45" si="8">SUM(G6:G44)</f>
        <v>144</v>
      </c>
      <c r="H45" s="143">
        <f t="shared" ref="H45:I45" si="9">SUM(H6:H44)</f>
        <v>144</v>
      </c>
      <c r="I45" s="143">
        <f t="shared" si="9"/>
        <v>72</v>
      </c>
      <c r="J45" s="143">
        <f t="shared" ref="J45" si="10">SUM(J6:J44)</f>
        <v>72</v>
      </c>
      <c r="K45" s="143">
        <f t="shared" ref="K45:L45" si="11">SUM(K6:K44)</f>
        <v>40</v>
      </c>
      <c r="L45" s="143">
        <f t="shared" si="11"/>
        <v>144</v>
      </c>
      <c r="M45" s="143">
        <f t="shared" ref="M45" si="12">SUM(M6:M44)</f>
        <v>12</v>
      </c>
      <c r="N45" s="143">
        <f t="shared" ref="N45:O45" si="13">SUM(N6:N44)</f>
        <v>48</v>
      </c>
      <c r="O45" s="143">
        <f t="shared" si="13"/>
        <v>48</v>
      </c>
      <c r="P45" s="143">
        <f t="shared" ref="P45" si="14">SUM(P6:P44)</f>
        <v>21</v>
      </c>
      <c r="Q45" s="143">
        <f t="shared" ref="Q45:R45" si="15">SUM(Q6:Q44)</f>
        <v>48</v>
      </c>
      <c r="R45" s="143">
        <f t="shared" si="15"/>
        <v>48</v>
      </c>
      <c r="S45" s="143">
        <f t="shared" ref="S45" si="16">SUM(S6:S44)</f>
        <v>17</v>
      </c>
      <c r="T45" s="143">
        <f t="shared" ref="T45:U45" si="17">SUM(T6:T44)</f>
        <v>160</v>
      </c>
      <c r="U45" s="143">
        <f t="shared" si="17"/>
        <v>160</v>
      </c>
      <c r="V45" s="143">
        <f t="shared" ref="V45" si="18">SUM(V6:V44)</f>
        <v>33</v>
      </c>
      <c r="W45" s="143">
        <f t="shared" ref="W45:X45" si="19">SUM(W6:W44)</f>
        <v>30</v>
      </c>
      <c r="X45" s="143">
        <f t="shared" si="19"/>
        <v>20</v>
      </c>
      <c r="Y45" s="143">
        <f t="shared" ref="Y45" si="20">SUM(Y6:Y44)</f>
        <v>10</v>
      </c>
      <c r="Z45" s="143">
        <f t="shared" ref="Z45:AA45" si="21">SUM(Z6:Z44)</f>
        <v>30</v>
      </c>
      <c r="AA45" s="143">
        <f t="shared" si="21"/>
        <v>10</v>
      </c>
      <c r="AB45" s="143">
        <f t="shared" ref="AB45" si="22">SUM(AB6:AB44)</f>
        <v>10</v>
      </c>
      <c r="AC45" s="143">
        <f t="shared" ref="AC45:AD45" si="23">SUM(AC6:AC44)</f>
        <v>96</v>
      </c>
      <c r="AD45" s="143">
        <f t="shared" si="23"/>
        <v>96</v>
      </c>
      <c r="AE45" s="143">
        <f t="shared" ref="AE45" si="24">SUM(AE6:AE44)</f>
        <v>13</v>
      </c>
      <c r="AF45" s="143">
        <f t="shared" ref="AF45:AG45" si="25">SUM(AF6:AF44)</f>
        <v>80</v>
      </c>
      <c r="AG45" s="143">
        <f t="shared" si="25"/>
        <v>19</v>
      </c>
      <c r="AH45" s="143">
        <f t="shared" ref="AH45" si="26">SUM(AH6:AH44)</f>
        <v>104</v>
      </c>
      <c r="AI45" s="143">
        <f t="shared" ref="AI45:AJ45" si="27">SUM(AI6:AI44)</f>
        <v>96</v>
      </c>
      <c r="AJ45" s="143">
        <f t="shared" si="27"/>
        <v>79</v>
      </c>
      <c r="AK45" s="143">
        <f t="shared" ref="AK45" si="28">SUM(AK6:AK44)</f>
        <v>73</v>
      </c>
      <c r="AL45" s="143">
        <f t="shared" ref="AL45:AM45" si="29">SUM(AL6:AL44)</f>
        <v>60</v>
      </c>
      <c r="AM45" s="143">
        <f t="shared" si="29"/>
        <v>40</v>
      </c>
      <c r="AN45" s="143">
        <f t="shared" ref="AN45" si="30">SUM(AN6:AN44)</f>
        <v>28</v>
      </c>
      <c r="AO45" s="143">
        <f t="shared" ref="AO45:AP45" si="31">SUM(AO6:AO44)</f>
        <v>32</v>
      </c>
      <c r="AP45" s="143">
        <f t="shared" si="31"/>
        <v>32</v>
      </c>
      <c r="AQ45" s="143">
        <f t="shared" ref="AQ45" si="32">SUM(AQ6:AQ44)</f>
        <v>16</v>
      </c>
      <c r="AR45" s="143">
        <f t="shared" ref="AR45:AS45" si="33">SUM(AR6:AR44)</f>
        <v>24</v>
      </c>
      <c r="AS45" s="143">
        <f t="shared" si="33"/>
        <v>12</v>
      </c>
      <c r="AT45" s="143">
        <f t="shared" ref="AT45" si="34">SUM(AT6:AT44)</f>
        <v>12</v>
      </c>
      <c r="AU45" s="191">
        <f t="shared" ref="AU45:AV45" si="35">SUM(AU6:AU44)</f>
        <v>56</v>
      </c>
      <c r="AV45" s="191">
        <f t="shared" si="35"/>
        <v>56</v>
      </c>
      <c r="AW45" s="191">
        <f t="shared" ref="AW45" si="36">SUM(AW6:AW44)</f>
        <v>28</v>
      </c>
      <c r="AX45" s="194">
        <f t="shared" ref="AX45" si="37">SUM(AX6:AX44)</f>
        <v>36</v>
      </c>
      <c r="AY45" s="34">
        <f>SUM(AY6:AY44)</f>
        <v>1176</v>
      </c>
      <c r="AZ45" s="119">
        <f>SUM(AZ6:AZ44)</f>
        <v>806</v>
      </c>
      <c r="BA45" s="106">
        <f>SUM(BA6:BA44)</f>
        <v>250</v>
      </c>
      <c r="BB45" s="107">
        <f>SUM(BB6:BB44)</f>
        <v>169</v>
      </c>
      <c r="BC45" s="139">
        <f t="shared" si="5"/>
        <v>319</v>
      </c>
      <c r="BD45" s="120">
        <f>SUM(BD6:BD44)</f>
        <v>2720</v>
      </c>
    </row>
  </sheetData>
  <mergeCells count="30">
    <mergeCell ref="I4:J4"/>
    <mergeCell ref="AO3:AQ4"/>
    <mergeCell ref="AR3:AT4"/>
    <mergeCell ref="AU3:AW4"/>
    <mergeCell ref="AY4:BD4"/>
    <mergeCell ref="Z3:AB4"/>
    <mergeCell ref="A36:A44"/>
    <mergeCell ref="A2:B2"/>
    <mergeCell ref="C3:C5"/>
    <mergeCell ref="B3:B5"/>
    <mergeCell ref="A3:A5"/>
    <mergeCell ref="A6:A13"/>
    <mergeCell ref="A14:A27"/>
    <mergeCell ref="A28:A35"/>
    <mergeCell ref="J1:BD2"/>
    <mergeCell ref="C2:E2"/>
    <mergeCell ref="G4:H4"/>
    <mergeCell ref="L3:M4"/>
    <mergeCell ref="N3:P4"/>
    <mergeCell ref="Q3:S4"/>
    <mergeCell ref="T3:V4"/>
    <mergeCell ref="W3:Y4"/>
    <mergeCell ref="D3:F4"/>
    <mergeCell ref="G3:K3"/>
    <mergeCell ref="AY3:BD3"/>
    <mergeCell ref="AL4:AM4"/>
    <mergeCell ref="AH4:AK4"/>
    <mergeCell ref="AC3:AE4"/>
    <mergeCell ref="AF3:AG4"/>
    <mergeCell ref="AH3:AN3"/>
  </mergeCells>
  <pageMargins left="0.70866141732283472" right="0.55118110236220474" top="0.74803149606299213" bottom="0.15748031496062992" header="0.31496062992125984" footer="0.31496062992125984"/>
  <pageSetup paperSize="8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view="pageBreakPreview" zoomScale="40" zoomScaleNormal="52" zoomScaleSheetLayoutView="4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17" sqref="J17"/>
    </sheetView>
  </sheetViews>
  <sheetFormatPr defaultRowHeight="15" x14ac:dyDescent="0.25"/>
  <cols>
    <col min="3" max="3" width="27.5703125" customWidth="1"/>
    <col min="4" max="4" width="10.7109375" customWidth="1"/>
    <col min="5" max="5" width="12.7109375" customWidth="1"/>
    <col min="6" max="6" width="11.28515625" customWidth="1"/>
    <col min="7" max="7" width="10.5703125" customWidth="1"/>
    <col min="8" max="8" width="16.5703125" customWidth="1"/>
    <col min="10" max="11" width="11.28515625" customWidth="1"/>
    <col min="13" max="13" width="10.42578125" customWidth="1"/>
    <col min="14" max="14" width="10.7109375" customWidth="1"/>
    <col min="15" max="15" width="11.28515625" customWidth="1"/>
    <col min="17" max="17" width="17.42578125" customWidth="1"/>
    <col min="19" max="19" width="10.28515625" customWidth="1"/>
    <col min="20" max="20" width="10.5703125" customWidth="1"/>
  </cols>
  <sheetData>
    <row r="1" spans="1:22" ht="17.45" customHeight="1" x14ac:dyDescent="0.2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2" ht="18.75" x14ac:dyDescent="0.25">
      <c r="A2" s="49"/>
      <c r="B2" s="49"/>
      <c r="C2" s="49"/>
      <c r="D2" s="48"/>
      <c r="E2" s="48"/>
      <c r="F2" s="50" t="s">
        <v>67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2" ht="18" customHeight="1" x14ac:dyDescent="0.25">
      <c r="A3" s="273" t="s">
        <v>68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thickBot="1" x14ac:dyDescent="0.35">
      <c r="A4" s="51"/>
      <c r="B4" s="51"/>
      <c r="C4" s="272" t="s">
        <v>70</v>
      </c>
      <c r="D4" s="272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74" t="s">
        <v>69</v>
      </c>
      <c r="S4" s="274"/>
      <c r="T4" s="3"/>
      <c r="U4" s="52"/>
      <c r="V4" s="52"/>
    </row>
    <row r="5" spans="1:22" ht="45.6" customHeight="1" x14ac:dyDescent="0.3">
      <c r="A5" s="11"/>
      <c r="B5" s="270" t="s">
        <v>1</v>
      </c>
      <c r="C5" s="268" t="s">
        <v>2</v>
      </c>
      <c r="D5" s="227" t="s">
        <v>3</v>
      </c>
      <c r="E5" s="228"/>
      <c r="F5" s="229"/>
      <c r="G5" s="266" t="s">
        <v>52</v>
      </c>
      <c r="H5" s="47" t="s">
        <v>45</v>
      </c>
      <c r="I5" s="266" t="s">
        <v>52</v>
      </c>
      <c r="J5" s="227" t="s">
        <v>51</v>
      </c>
      <c r="K5" s="229"/>
      <c r="L5" s="266" t="s">
        <v>52</v>
      </c>
      <c r="M5" s="227" t="s">
        <v>62</v>
      </c>
      <c r="N5" s="228"/>
      <c r="O5" s="229"/>
      <c r="P5" s="266" t="s">
        <v>52</v>
      </c>
      <c r="Q5" s="46" t="s">
        <v>66</v>
      </c>
      <c r="R5" s="266" t="s">
        <v>52</v>
      </c>
      <c r="S5" s="227" t="s">
        <v>64</v>
      </c>
      <c r="T5" s="229"/>
      <c r="U5" s="266" t="s">
        <v>4</v>
      </c>
      <c r="V5" s="266" t="s">
        <v>5</v>
      </c>
    </row>
    <row r="6" spans="1:22" ht="19.5" thickBot="1" x14ac:dyDescent="0.35">
      <c r="A6" s="12"/>
      <c r="B6" s="271"/>
      <c r="C6" s="269"/>
      <c r="D6" s="13" t="s">
        <v>59</v>
      </c>
      <c r="E6" s="14" t="s">
        <v>60</v>
      </c>
      <c r="F6" s="14" t="s">
        <v>61</v>
      </c>
      <c r="G6" s="267"/>
      <c r="H6" s="17" t="s">
        <v>60</v>
      </c>
      <c r="I6" s="267"/>
      <c r="J6" s="16" t="s">
        <v>59</v>
      </c>
      <c r="K6" s="15" t="s">
        <v>60</v>
      </c>
      <c r="L6" s="267"/>
      <c r="M6" s="16" t="s">
        <v>59</v>
      </c>
      <c r="N6" s="15" t="s">
        <v>63</v>
      </c>
      <c r="O6" s="15" t="s">
        <v>60</v>
      </c>
      <c r="P6" s="267"/>
      <c r="Q6" s="18" t="s">
        <v>63</v>
      </c>
      <c r="R6" s="267"/>
      <c r="S6" s="16" t="s">
        <v>59</v>
      </c>
      <c r="T6" s="14" t="s">
        <v>63</v>
      </c>
      <c r="U6" s="267"/>
      <c r="V6" s="267"/>
    </row>
    <row r="7" spans="1:22" ht="18.75" x14ac:dyDescent="0.25">
      <c r="A7" s="275" t="s">
        <v>53</v>
      </c>
      <c r="B7" s="58">
        <v>1</v>
      </c>
      <c r="C7" s="59" t="s">
        <v>7</v>
      </c>
      <c r="D7" s="60"/>
      <c r="E7" s="61"/>
      <c r="F7" s="61"/>
      <c r="G7" s="19">
        <f>D7+E7+F7</f>
        <v>0</v>
      </c>
      <c r="H7" s="62"/>
      <c r="I7" s="20">
        <f>H7</f>
        <v>0</v>
      </c>
      <c r="J7" s="62"/>
      <c r="K7" s="63"/>
      <c r="L7" s="19">
        <f>J7+K7</f>
        <v>0</v>
      </c>
      <c r="M7" s="60"/>
      <c r="N7" s="63"/>
      <c r="O7" s="63"/>
      <c r="P7" s="19">
        <f>M7+N7+O7</f>
        <v>0</v>
      </c>
      <c r="Q7" s="62"/>
      <c r="R7" s="19">
        <f>Q7</f>
        <v>0</v>
      </c>
      <c r="S7" s="60"/>
      <c r="T7" s="61"/>
      <c r="U7" s="19">
        <f>S7+T7</f>
        <v>0</v>
      </c>
      <c r="V7" s="19">
        <f t="shared" ref="V7:V45" si="0">G7+I7+L7+P7+R7+U7</f>
        <v>0</v>
      </c>
    </row>
    <row r="8" spans="1:22" ht="18.75" x14ac:dyDescent="0.25">
      <c r="A8" s="276"/>
      <c r="B8" s="60">
        <v>2</v>
      </c>
      <c r="C8" s="53" t="s">
        <v>18</v>
      </c>
      <c r="D8" s="21"/>
      <c r="E8" s="22"/>
      <c r="F8" s="22"/>
      <c r="G8" s="19">
        <f t="shared" ref="G8:G46" si="1">D8+E8+F8</f>
        <v>0</v>
      </c>
      <c r="H8" s="24"/>
      <c r="I8" s="20">
        <f t="shared" ref="I8:I45" si="2">H8</f>
        <v>0</v>
      </c>
      <c r="J8" s="24"/>
      <c r="K8" s="23"/>
      <c r="L8" s="19">
        <f t="shared" ref="L8:L46" si="3">J8+K8</f>
        <v>0</v>
      </c>
      <c r="M8" s="21"/>
      <c r="N8" s="23"/>
      <c r="O8" s="23"/>
      <c r="P8" s="19">
        <f t="shared" ref="P8:P46" si="4">M8+N8+O8</f>
        <v>0</v>
      </c>
      <c r="Q8" s="24"/>
      <c r="R8" s="19">
        <f t="shared" ref="R8:R45" si="5">Q8</f>
        <v>0</v>
      </c>
      <c r="S8" s="21"/>
      <c r="T8" s="22"/>
      <c r="U8" s="19">
        <f t="shared" ref="U8:U46" si="6">S8+T8</f>
        <v>0</v>
      </c>
      <c r="V8" s="19">
        <f t="shared" si="0"/>
        <v>0</v>
      </c>
    </row>
    <row r="9" spans="1:22" ht="18.75" x14ac:dyDescent="0.25">
      <c r="A9" s="276"/>
      <c r="B9" s="60">
        <v>3</v>
      </c>
      <c r="C9" s="53" t="s">
        <v>20</v>
      </c>
      <c r="D9" s="21"/>
      <c r="E9" s="22"/>
      <c r="F9" s="22"/>
      <c r="G9" s="19">
        <f t="shared" si="1"/>
        <v>0</v>
      </c>
      <c r="H9" s="62"/>
      <c r="I9" s="20">
        <f t="shared" si="2"/>
        <v>0</v>
      </c>
      <c r="J9" s="24"/>
      <c r="K9" s="23"/>
      <c r="L9" s="19">
        <f t="shared" si="3"/>
        <v>0</v>
      </c>
      <c r="M9" s="21"/>
      <c r="N9" s="23"/>
      <c r="O9" s="23"/>
      <c r="P9" s="19">
        <f t="shared" si="4"/>
        <v>0</v>
      </c>
      <c r="Q9" s="24"/>
      <c r="R9" s="19">
        <f t="shared" si="5"/>
        <v>0</v>
      </c>
      <c r="S9" s="21"/>
      <c r="T9" s="22"/>
      <c r="U9" s="19">
        <f t="shared" si="6"/>
        <v>0</v>
      </c>
      <c r="V9" s="19">
        <f t="shared" si="0"/>
        <v>0</v>
      </c>
    </row>
    <row r="10" spans="1:22" s="7" customFormat="1" ht="18.75" x14ac:dyDescent="0.25">
      <c r="A10" s="276"/>
      <c r="B10" s="60">
        <v>4</v>
      </c>
      <c r="C10" s="53" t="s">
        <v>23</v>
      </c>
      <c r="D10" s="21"/>
      <c r="E10" s="22"/>
      <c r="F10" s="22"/>
      <c r="G10" s="19">
        <f t="shared" si="1"/>
        <v>0</v>
      </c>
      <c r="H10" s="24"/>
      <c r="I10" s="20">
        <f t="shared" si="2"/>
        <v>0</v>
      </c>
      <c r="J10" s="24"/>
      <c r="K10" s="23"/>
      <c r="L10" s="19">
        <f t="shared" si="3"/>
        <v>0</v>
      </c>
      <c r="M10" s="21"/>
      <c r="N10" s="23"/>
      <c r="O10" s="23"/>
      <c r="P10" s="19">
        <f t="shared" si="4"/>
        <v>0</v>
      </c>
      <c r="Q10" s="24"/>
      <c r="R10" s="19">
        <f t="shared" si="5"/>
        <v>0</v>
      </c>
      <c r="S10" s="21"/>
      <c r="T10" s="22"/>
      <c r="U10" s="19">
        <f t="shared" si="6"/>
        <v>0</v>
      </c>
      <c r="V10" s="19">
        <f t="shared" si="0"/>
        <v>0</v>
      </c>
    </row>
    <row r="11" spans="1:22" s="7" customFormat="1" ht="18.75" x14ac:dyDescent="0.25">
      <c r="A11" s="276"/>
      <c r="B11" s="60">
        <v>5</v>
      </c>
      <c r="C11" s="53" t="s">
        <v>25</v>
      </c>
      <c r="D11" s="21"/>
      <c r="E11" s="22"/>
      <c r="F11" s="22"/>
      <c r="G11" s="19">
        <f t="shared" si="1"/>
        <v>0</v>
      </c>
      <c r="H11" s="24"/>
      <c r="I11" s="20">
        <f t="shared" si="2"/>
        <v>0</v>
      </c>
      <c r="J11" s="24"/>
      <c r="K11" s="23"/>
      <c r="L11" s="19">
        <f t="shared" si="3"/>
        <v>0</v>
      </c>
      <c r="M11" s="21"/>
      <c r="N11" s="23"/>
      <c r="O11" s="23"/>
      <c r="P11" s="19">
        <f t="shared" si="4"/>
        <v>0</v>
      </c>
      <c r="Q11" s="24"/>
      <c r="R11" s="19">
        <f t="shared" si="5"/>
        <v>0</v>
      </c>
      <c r="S11" s="21"/>
      <c r="T11" s="22"/>
      <c r="U11" s="19">
        <f t="shared" si="6"/>
        <v>0</v>
      </c>
      <c r="V11" s="19">
        <f t="shared" si="0"/>
        <v>0</v>
      </c>
    </row>
    <row r="12" spans="1:22" s="7" customFormat="1" ht="18.75" x14ac:dyDescent="0.25">
      <c r="A12" s="276"/>
      <c r="B12" s="60">
        <v>6</v>
      </c>
      <c r="C12" s="64" t="s">
        <v>38</v>
      </c>
      <c r="D12" s="21"/>
      <c r="E12" s="22"/>
      <c r="F12" s="22"/>
      <c r="G12" s="19">
        <f t="shared" si="1"/>
        <v>0</v>
      </c>
      <c r="H12" s="24"/>
      <c r="I12" s="20">
        <f t="shared" si="2"/>
        <v>0</v>
      </c>
      <c r="J12" s="24"/>
      <c r="K12" s="23"/>
      <c r="L12" s="19">
        <f t="shared" si="3"/>
        <v>0</v>
      </c>
      <c r="M12" s="21"/>
      <c r="N12" s="23"/>
      <c r="O12" s="23"/>
      <c r="P12" s="19">
        <f t="shared" si="4"/>
        <v>0</v>
      </c>
      <c r="Q12" s="24"/>
      <c r="R12" s="19">
        <f t="shared" si="5"/>
        <v>0</v>
      </c>
      <c r="S12" s="21"/>
      <c r="T12" s="22"/>
      <c r="U12" s="19">
        <f t="shared" si="6"/>
        <v>0</v>
      </c>
      <c r="V12" s="19">
        <f t="shared" si="0"/>
        <v>0</v>
      </c>
    </row>
    <row r="13" spans="1:22" s="7" customFormat="1" ht="18.75" x14ac:dyDescent="0.25">
      <c r="A13" s="276"/>
      <c r="B13" s="60">
        <v>7</v>
      </c>
      <c r="C13" s="64" t="s">
        <v>47</v>
      </c>
      <c r="D13" s="21"/>
      <c r="E13" s="22"/>
      <c r="F13" s="22"/>
      <c r="G13" s="19">
        <f t="shared" si="1"/>
        <v>0</v>
      </c>
      <c r="H13" s="24"/>
      <c r="I13" s="20">
        <f t="shared" si="2"/>
        <v>0</v>
      </c>
      <c r="J13" s="24"/>
      <c r="K13" s="23"/>
      <c r="L13" s="19">
        <f t="shared" si="3"/>
        <v>0</v>
      </c>
      <c r="M13" s="21"/>
      <c r="N13" s="23"/>
      <c r="O13" s="23"/>
      <c r="P13" s="19">
        <f t="shared" si="4"/>
        <v>0</v>
      </c>
      <c r="Q13" s="24"/>
      <c r="R13" s="19">
        <f t="shared" si="5"/>
        <v>0</v>
      </c>
      <c r="S13" s="21"/>
      <c r="T13" s="22"/>
      <c r="U13" s="19">
        <f t="shared" si="6"/>
        <v>0</v>
      </c>
      <c r="V13" s="19">
        <f t="shared" si="0"/>
        <v>0</v>
      </c>
    </row>
    <row r="14" spans="1:22" s="7" customFormat="1" ht="18.75" x14ac:dyDescent="0.25">
      <c r="A14" s="276"/>
      <c r="B14" s="60">
        <v>8</v>
      </c>
      <c r="C14" s="53" t="s">
        <v>40</v>
      </c>
      <c r="D14" s="21"/>
      <c r="E14" s="22"/>
      <c r="F14" s="22"/>
      <c r="G14" s="19">
        <f t="shared" si="1"/>
        <v>0</v>
      </c>
      <c r="H14" s="24"/>
      <c r="I14" s="20">
        <f t="shared" si="2"/>
        <v>0</v>
      </c>
      <c r="J14" s="24"/>
      <c r="K14" s="23"/>
      <c r="L14" s="19">
        <f t="shared" si="3"/>
        <v>0</v>
      </c>
      <c r="M14" s="21"/>
      <c r="N14" s="23"/>
      <c r="O14" s="23"/>
      <c r="P14" s="19">
        <f t="shared" si="4"/>
        <v>0</v>
      </c>
      <c r="Q14" s="24"/>
      <c r="R14" s="19">
        <f t="shared" si="5"/>
        <v>0</v>
      </c>
      <c r="S14" s="21"/>
      <c r="T14" s="22"/>
      <c r="U14" s="19">
        <f t="shared" si="6"/>
        <v>0</v>
      </c>
      <c r="V14" s="19">
        <f t="shared" si="0"/>
        <v>0</v>
      </c>
    </row>
    <row r="15" spans="1:22" ht="19.5" thickBot="1" x14ac:dyDescent="0.3">
      <c r="A15" s="277"/>
      <c r="B15" s="54">
        <v>9</v>
      </c>
      <c r="C15" s="55" t="s">
        <v>39</v>
      </c>
      <c r="D15" s="21"/>
      <c r="E15" s="22"/>
      <c r="F15" s="22"/>
      <c r="G15" s="19">
        <f t="shared" si="1"/>
        <v>0</v>
      </c>
      <c r="H15" s="24"/>
      <c r="I15" s="20">
        <f t="shared" si="2"/>
        <v>0</v>
      </c>
      <c r="J15" s="24"/>
      <c r="K15" s="23"/>
      <c r="L15" s="19">
        <f t="shared" si="3"/>
        <v>0</v>
      </c>
      <c r="M15" s="21"/>
      <c r="N15" s="23"/>
      <c r="O15" s="23"/>
      <c r="P15" s="19">
        <f t="shared" si="4"/>
        <v>0</v>
      </c>
      <c r="Q15" s="24"/>
      <c r="R15" s="19">
        <f t="shared" si="5"/>
        <v>0</v>
      </c>
      <c r="S15" s="21"/>
      <c r="T15" s="22"/>
      <c r="U15" s="19">
        <f t="shared" si="6"/>
        <v>0</v>
      </c>
      <c r="V15" s="19">
        <f t="shared" si="0"/>
        <v>0</v>
      </c>
    </row>
    <row r="16" spans="1:22" s="7" customFormat="1" ht="20.25" customHeight="1" x14ac:dyDescent="0.25">
      <c r="A16" s="275" t="s">
        <v>54</v>
      </c>
      <c r="B16" s="58">
        <v>1</v>
      </c>
      <c r="C16" s="65" t="s">
        <v>9</v>
      </c>
      <c r="D16" s="21"/>
      <c r="E16" s="22"/>
      <c r="F16" s="22"/>
      <c r="G16" s="19">
        <f t="shared" si="1"/>
        <v>0</v>
      </c>
      <c r="H16" s="66"/>
      <c r="I16" s="20">
        <f t="shared" si="2"/>
        <v>0</v>
      </c>
      <c r="J16" s="24"/>
      <c r="K16" s="23"/>
      <c r="L16" s="19">
        <f t="shared" si="3"/>
        <v>0</v>
      </c>
      <c r="M16" s="21"/>
      <c r="N16" s="23"/>
      <c r="O16" s="23"/>
      <c r="P16" s="19">
        <f t="shared" si="4"/>
        <v>0</v>
      </c>
      <c r="Q16" s="24"/>
      <c r="R16" s="19">
        <f t="shared" si="5"/>
        <v>0</v>
      </c>
      <c r="S16" s="21"/>
      <c r="T16" s="22"/>
      <c r="U16" s="19">
        <f t="shared" si="6"/>
        <v>0</v>
      </c>
      <c r="V16" s="19">
        <f t="shared" si="0"/>
        <v>0</v>
      </c>
    </row>
    <row r="17" spans="1:22" s="7" customFormat="1" ht="18.75" x14ac:dyDescent="0.25">
      <c r="A17" s="276"/>
      <c r="B17" s="21">
        <v>2</v>
      </c>
      <c r="C17" s="53" t="s">
        <v>14</v>
      </c>
      <c r="D17" s="21"/>
      <c r="E17" s="22"/>
      <c r="F17" s="22"/>
      <c r="G17" s="19">
        <f t="shared" si="1"/>
        <v>0</v>
      </c>
      <c r="H17" s="24"/>
      <c r="I17" s="20">
        <f t="shared" si="2"/>
        <v>0</v>
      </c>
      <c r="J17" s="24"/>
      <c r="K17" s="23"/>
      <c r="L17" s="19">
        <f t="shared" si="3"/>
        <v>0</v>
      </c>
      <c r="M17" s="21"/>
      <c r="N17" s="23"/>
      <c r="O17" s="23"/>
      <c r="P17" s="19">
        <f t="shared" si="4"/>
        <v>0</v>
      </c>
      <c r="Q17" s="24"/>
      <c r="R17" s="19">
        <f t="shared" si="5"/>
        <v>0</v>
      </c>
      <c r="S17" s="21"/>
      <c r="T17" s="22"/>
      <c r="U17" s="19">
        <f t="shared" si="6"/>
        <v>0</v>
      </c>
      <c r="V17" s="19">
        <f t="shared" si="0"/>
        <v>0</v>
      </c>
    </row>
    <row r="18" spans="1:22" s="7" customFormat="1" ht="18.75" x14ac:dyDescent="0.25">
      <c r="A18" s="276"/>
      <c r="B18" s="21">
        <v>3</v>
      </c>
      <c r="C18" s="53" t="s">
        <v>15</v>
      </c>
      <c r="D18" s="21"/>
      <c r="E18" s="22"/>
      <c r="F18" s="22"/>
      <c r="G18" s="19">
        <f t="shared" si="1"/>
        <v>0</v>
      </c>
      <c r="H18" s="24"/>
      <c r="I18" s="20">
        <f t="shared" si="2"/>
        <v>0</v>
      </c>
      <c r="J18" s="24"/>
      <c r="K18" s="23"/>
      <c r="L18" s="19">
        <f t="shared" si="3"/>
        <v>0</v>
      </c>
      <c r="M18" s="21"/>
      <c r="N18" s="23"/>
      <c r="O18" s="23"/>
      <c r="P18" s="19">
        <f t="shared" si="4"/>
        <v>0</v>
      </c>
      <c r="Q18" s="24"/>
      <c r="R18" s="19">
        <f t="shared" si="5"/>
        <v>0</v>
      </c>
      <c r="S18" s="21"/>
      <c r="T18" s="22"/>
      <c r="U18" s="19">
        <f t="shared" si="6"/>
        <v>0</v>
      </c>
      <c r="V18" s="19">
        <f t="shared" si="0"/>
        <v>0</v>
      </c>
    </row>
    <row r="19" spans="1:22" s="7" customFormat="1" ht="18.75" x14ac:dyDescent="0.25">
      <c r="A19" s="276"/>
      <c r="B19" s="21">
        <v>4</v>
      </c>
      <c r="C19" s="53" t="s">
        <v>22</v>
      </c>
      <c r="D19" s="21"/>
      <c r="E19" s="22"/>
      <c r="F19" s="22"/>
      <c r="G19" s="19">
        <f t="shared" si="1"/>
        <v>0</v>
      </c>
      <c r="H19" s="24"/>
      <c r="I19" s="20">
        <f t="shared" si="2"/>
        <v>0</v>
      </c>
      <c r="J19" s="24"/>
      <c r="K19" s="23"/>
      <c r="L19" s="19">
        <f t="shared" si="3"/>
        <v>0</v>
      </c>
      <c r="M19" s="21"/>
      <c r="N19" s="23"/>
      <c r="O19" s="23"/>
      <c r="P19" s="19">
        <f t="shared" si="4"/>
        <v>0</v>
      </c>
      <c r="Q19" s="24"/>
      <c r="R19" s="19">
        <f t="shared" si="5"/>
        <v>0</v>
      </c>
      <c r="S19" s="21"/>
      <c r="T19" s="22"/>
      <c r="U19" s="19">
        <f t="shared" si="6"/>
        <v>0</v>
      </c>
      <c r="V19" s="19">
        <f t="shared" si="0"/>
        <v>0</v>
      </c>
    </row>
    <row r="20" spans="1:22" s="7" customFormat="1" ht="18.75" x14ac:dyDescent="0.25">
      <c r="A20" s="276"/>
      <c r="B20" s="21">
        <v>5</v>
      </c>
      <c r="C20" s="53" t="s">
        <v>30</v>
      </c>
      <c r="D20" s="21"/>
      <c r="E20" s="22"/>
      <c r="F20" s="22"/>
      <c r="G20" s="19">
        <f t="shared" si="1"/>
        <v>0</v>
      </c>
      <c r="H20" s="24"/>
      <c r="I20" s="20">
        <f t="shared" si="2"/>
        <v>0</v>
      </c>
      <c r="J20" s="24"/>
      <c r="K20" s="23"/>
      <c r="L20" s="19">
        <f t="shared" si="3"/>
        <v>0</v>
      </c>
      <c r="M20" s="21"/>
      <c r="N20" s="23"/>
      <c r="O20" s="23"/>
      <c r="P20" s="19">
        <f t="shared" si="4"/>
        <v>0</v>
      </c>
      <c r="Q20" s="24"/>
      <c r="R20" s="19">
        <f t="shared" si="5"/>
        <v>0</v>
      </c>
      <c r="S20" s="21"/>
      <c r="T20" s="22"/>
      <c r="U20" s="19">
        <f t="shared" si="6"/>
        <v>0</v>
      </c>
      <c r="V20" s="19">
        <f t="shared" si="0"/>
        <v>0</v>
      </c>
    </row>
    <row r="21" spans="1:22" s="7" customFormat="1" ht="18.75" x14ac:dyDescent="0.25">
      <c r="A21" s="276"/>
      <c r="B21" s="25">
        <v>6</v>
      </c>
      <c r="C21" s="53" t="s">
        <v>31</v>
      </c>
      <c r="D21" s="21"/>
      <c r="E21" s="22"/>
      <c r="F21" s="22"/>
      <c r="G21" s="19">
        <f t="shared" si="1"/>
        <v>0</v>
      </c>
      <c r="H21" s="24"/>
      <c r="I21" s="20">
        <f t="shared" si="2"/>
        <v>0</v>
      </c>
      <c r="J21" s="24"/>
      <c r="K21" s="23"/>
      <c r="L21" s="19">
        <f t="shared" si="3"/>
        <v>0</v>
      </c>
      <c r="M21" s="21"/>
      <c r="N21" s="23"/>
      <c r="O21" s="23"/>
      <c r="P21" s="19">
        <f t="shared" si="4"/>
        <v>0</v>
      </c>
      <c r="Q21" s="24"/>
      <c r="R21" s="19">
        <f t="shared" si="5"/>
        <v>0</v>
      </c>
      <c r="S21" s="21"/>
      <c r="T21" s="22"/>
      <c r="U21" s="19">
        <f t="shared" si="6"/>
        <v>0</v>
      </c>
      <c r="V21" s="19">
        <f t="shared" si="0"/>
        <v>0</v>
      </c>
    </row>
    <row r="22" spans="1:22" s="7" customFormat="1" ht="18.75" x14ac:dyDescent="0.25">
      <c r="A22" s="276"/>
      <c r="B22" s="25">
        <v>7</v>
      </c>
      <c r="C22" s="53" t="s">
        <v>33</v>
      </c>
      <c r="D22" s="21"/>
      <c r="E22" s="22"/>
      <c r="F22" s="22"/>
      <c r="G22" s="19">
        <f t="shared" si="1"/>
        <v>0</v>
      </c>
      <c r="H22" s="24"/>
      <c r="I22" s="20">
        <f t="shared" si="2"/>
        <v>0</v>
      </c>
      <c r="J22" s="24"/>
      <c r="K22" s="23"/>
      <c r="L22" s="19">
        <f t="shared" si="3"/>
        <v>0</v>
      </c>
      <c r="M22" s="21"/>
      <c r="N22" s="23"/>
      <c r="O22" s="23"/>
      <c r="P22" s="19">
        <f t="shared" si="4"/>
        <v>0</v>
      </c>
      <c r="Q22" s="24"/>
      <c r="R22" s="19">
        <f t="shared" si="5"/>
        <v>0</v>
      </c>
      <c r="S22" s="21"/>
      <c r="T22" s="22"/>
      <c r="U22" s="19">
        <f t="shared" si="6"/>
        <v>0</v>
      </c>
      <c r="V22" s="19">
        <f t="shared" si="0"/>
        <v>0</v>
      </c>
    </row>
    <row r="23" spans="1:22" s="7" customFormat="1" ht="18.75" x14ac:dyDescent="0.25">
      <c r="A23" s="276"/>
      <c r="B23" s="25">
        <v>8</v>
      </c>
      <c r="C23" s="53" t="s">
        <v>36</v>
      </c>
      <c r="D23" s="21"/>
      <c r="E23" s="22"/>
      <c r="F23" s="22"/>
      <c r="G23" s="19">
        <f t="shared" si="1"/>
        <v>0</v>
      </c>
      <c r="H23" s="24"/>
      <c r="I23" s="20">
        <f t="shared" si="2"/>
        <v>0</v>
      </c>
      <c r="J23" s="24"/>
      <c r="K23" s="23"/>
      <c r="L23" s="19">
        <f t="shared" si="3"/>
        <v>0</v>
      </c>
      <c r="M23" s="21"/>
      <c r="N23" s="23"/>
      <c r="O23" s="23"/>
      <c r="P23" s="19">
        <f t="shared" si="4"/>
        <v>0</v>
      </c>
      <c r="Q23" s="24"/>
      <c r="R23" s="19">
        <f t="shared" si="5"/>
        <v>0</v>
      </c>
      <c r="S23" s="21"/>
      <c r="T23" s="22"/>
      <c r="U23" s="19">
        <f t="shared" si="6"/>
        <v>0</v>
      </c>
      <c r="V23" s="19">
        <f t="shared" si="0"/>
        <v>0</v>
      </c>
    </row>
    <row r="24" spans="1:22" s="7" customFormat="1" ht="18.75" x14ac:dyDescent="0.25">
      <c r="A24" s="276"/>
      <c r="B24" s="25">
        <v>9</v>
      </c>
      <c r="C24" s="53" t="s">
        <v>48</v>
      </c>
      <c r="D24" s="21"/>
      <c r="E24" s="22"/>
      <c r="F24" s="22"/>
      <c r="G24" s="19">
        <f t="shared" si="1"/>
        <v>0</v>
      </c>
      <c r="H24" s="24"/>
      <c r="I24" s="20">
        <f t="shared" si="2"/>
        <v>0</v>
      </c>
      <c r="J24" s="24"/>
      <c r="K24" s="23"/>
      <c r="L24" s="19">
        <f t="shared" si="3"/>
        <v>0</v>
      </c>
      <c r="M24" s="21"/>
      <c r="N24" s="23"/>
      <c r="O24" s="23"/>
      <c r="P24" s="19">
        <f t="shared" si="4"/>
        <v>0</v>
      </c>
      <c r="Q24" s="24"/>
      <c r="R24" s="19">
        <f t="shared" si="5"/>
        <v>0</v>
      </c>
      <c r="S24" s="21"/>
      <c r="T24" s="22"/>
      <c r="U24" s="19">
        <f t="shared" si="6"/>
        <v>0</v>
      </c>
      <c r="V24" s="19">
        <f t="shared" si="0"/>
        <v>0</v>
      </c>
    </row>
    <row r="25" spans="1:22" s="7" customFormat="1" ht="18.75" x14ac:dyDescent="0.25">
      <c r="A25" s="276"/>
      <c r="B25" s="25">
        <v>10</v>
      </c>
      <c r="C25" s="53" t="s">
        <v>19</v>
      </c>
      <c r="D25" s="21"/>
      <c r="E25" s="22"/>
      <c r="F25" s="22"/>
      <c r="G25" s="19">
        <f t="shared" si="1"/>
        <v>0</v>
      </c>
      <c r="H25" s="24"/>
      <c r="I25" s="20">
        <f t="shared" si="2"/>
        <v>0</v>
      </c>
      <c r="J25" s="24"/>
      <c r="K25" s="23"/>
      <c r="L25" s="19">
        <f t="shared" si="3"/>
        <v>0</v>
      </c>
      <c r="M25" s="21"/>
      <c r="N25" s="23"/>
      <c r="O25" s="23"/>
      <c r="P25" s="19">
        <f t="shared" si="4"/>
        <v>0</v>
      </c>
      <c r="Q25" s="24"/>
      <c r="R25" s="19">
        <f t="shared" si="5"/>
        <v>0</v>
      </c>
      <c r="S25" s="21"/>
      <c r="T25" s="22"/>
      <c r="U25" s="19">
        <f t="shared" si="6"/>
        <v>0</v>
      </c>
      <c r="V25" s="19">
        <f t="shared" si="0"/>
        <v>0</v>
      </c>
    </row>
    <row r="26" spans="1:22" s="7" customFormat="1" ht="18.75" x14ac:dyDescent="0.25">
      <c r="A26" s="276"/>
      <c r="B26" s="25">
        <v>11</v>
      </c>
      <c r="C26" s="53" t="s">
        <v>27</v>
      </c>
      <c r="D26" s="21"/>
      <c r="E26" s="22"/>
      <c r="F26" s="22"/>
      <c r="G26" s="19">
        <f t="shared" si="1"/>
        <v>0</v>
      </c>
      <c r="H26" s="24"/>
      <c r="I26" s="20">
        <f t="shared" si="2"/>
        <v>0</v>
      </c>
      <c r="J26" s="24"/>
      <c r="K26" s="23"/>
      <c r="L26" s="19">
        <f t="shared" si="3"/>
        <v>0</v>
      </c>
      <c r="M26" s="21"/>
      <c r="N26" s="23"/>
      <c r="O26" s="23"/>
      <c r="P26" s="19">
        <f t="shared" si="4"/>
        <v>0</v>
      </c>
      <c r="Q26" s="24"/>
      <c r="R26" s="19">
        <f t="shared" si="5"/>
        <v>0</v>
      </c>
      <c r="S26" s="21"/>
      <c r="T26" s="22"/>
      <c r="U26" s="19">
        <f t="shared" si="6"/>
        <v>0</v>
      </c>
      <c r="V26" s="19">
        <f t="shared" si="0"/>
        <v>0</v>
      </c>
    </row>
    <row r="27" spans="1:22" s="7" customFormat="1" ht="18.75" x14ac:dyDescent="0.25">
      <c r="A27" s="276"/>
      <c r="B27" s="25">
        <v>12</v>
      </c>
      <c r="C27" s="53" t="s">
        <v>55</v>
      </c>
      <c r="D27" s="21"/>
      <c r="E27" s="22"/>
      <c r="F27" s="22"/>
      <c r="G27" s="19">
        <f t="shared" si="1"/>
        <v>0</v>
      </c>
      <c r="H27" s="24"/>
      <c r="I27" s="20">
        <f t="shared" si="2"/>
        <v>0</v>
      </c>
      <c r="J27" s="24"/>
      <c r="K27" s="23"/>
      <c r="L27" s="19">
        <f t="shared" si="3"/>
        <v>0</v>
      </c>
      <c r="M27" s="21"/>
      <c r="N27" s="23"/>
      <c r="O27" s="23"/>
      <c r="P27" s="19">
        <f t="shared" si="4"/>
        <v>0</v>
      </c>
      <c r="Q27" s="24"/>
      <c r="R27" s="19">
        <f t="shared" si="5"/>
        <v>0</v>
      </c>
      <c r="S27" s="21"/>
      <c r="T27" s="22"/>
      <c r="U27" s="19">
        <f t="shared" si="6"/>
        <v>0</v>
      </c>
      <c r="V27" s="19">
        <f t="shared" si="0"/>
        <v>0</v>
      </c>
    </row>
    <row r="28" spans="1:22" ht="19.5" thickBot="1" x14ac:dyDescent="0.3">
      <c r="A28" s="277"/>
      <c r="B28" s="56">
        <v>13</v>
      </c>
      <c r="C28" s="55" t="s">
        <v>56</v>
      </c>
      <c r="D28" s="21"/>
      <c r="E28" s="22"/>
      <c r="F28" s="22"/>
      <c r="G28" s="19">
        <f t="shared" si="1"/>
        <v>0</v>
      </c>
      <c r="H28" s="24"/>
      <c r="I28" s="20">
        <f t="shared" si="2"/>
        <v>0</v>
      </c>
      <c r="J28" s="24"/>
      <c r="K28" s="23"/>
      <c r="L28" s="19">
        <f t="shared" si="3"/>
        <v>0</v>
      </c>
      <c r="M28" s="21"/>
      <c r="N28" s="23"/>
      <c r="O28" s="23"/>
      <c r="P28" s="19">
        <f t="shared" si="4"/>
        <v>0</v>
      </c>
      <c r="Q28" s="24"/>
      <c r="R28" s="19">
        <f t="shared" si="5"/>
        <v>0</v>
      </c>
      <c r="S28" s="21"/>
      <c r="T28" s="22"/>
      <c r="U28" s="19">
        <f t="shared" si="6"/>
        <v>0</v>
      </c>
      <c r="V28" s="19">
        <f t="shared" si="0"/>
        <v>0</v>
      </c>
    </row>
    <row r="29" spans="1:22" s="7" customFormat="1" ht="18.75" x14ac:dyDescent="0.25">
      <c r="A29" s="275" t="s">
        <v>57</v>
      </c>
      <c r="B29" s="58">
        <v>1</v>
      </c>
      <c r="C29" s="59" t="s">
        <v>11</v>
      </c>
      <c r="D29" s="21"/>
      <c r="E29" s="22"/>
      <c r="F29" s="22"/>
      <c r="G29" s="19">
        <f t="shared" si="1"/>
        <v>0</v>
      </c>
      <c r="H29" s="24"/>
      <c r="I29" s="20">
        <f t="shared" si="2"/>
        <v>0</v>
      </c>
      <c r="J29" s="24"/>
      <c r="K29" s="23"/>
      <c r="L29" s="19">
        <f t="shared" si="3"/>
        <v>0</v>
      </c>
      <c r="M29" s="21"/>
      <c r="N29" s="23"/>
      <c r="O29" s="23"/>
      <c r="P29" s="19">
        <f t="shared" si="4"/>
        <v>0</v>
      </c>
      <c r="Q29" s="24"/>
      <c r="R29" s="19">
        <f t="shared" si="5"/>
        <v>0</v>
      </c>
      <c r="S29" s="21"/>
      <c r="T29" s="22"/>
      <c r="U29" s="19">
        <f t="shared" si="6"/>
        <v>0</v>
      </c>
      <c r="V29" s="19">
        <f t="shared" si="0"/>
        <v>0</v>
      </c>
    </row>
    <row r="30" spans="1:22" ht="18.75" x14ac:dyDescent="0.25">
      <c r="A30" s="276"/>
      <c r="B30" s="21">
        <v>2</v>
      </c>
      <c r="C30" s="53" t="s">
        <v>13</v>
      </c>
      <c r="D30" s="21"/>
      <c r="E30" s="22"/>
      <c r="F30" s="22"/>
      <c r="G30" s="19">
        <f t="shared" si="1"/>
        <v>0</v>
      </c>
      <c r="H30" s="24"/>
      <c r="I30" s="20">
        <f t="shared" si="2"/>
        <v>0</v>
      </c>
      <c r="J30" s="24"/>
      <c r="K30" s="23"/>
      <c r="L30" s="19">
        <f t="shared" si="3"/>
        <v>0</v>
      </c>
      <c r="M30" s="21"/>
      <c r="N30" s="23"/>
      <c r="O30" s="23"/>
      <c r="P30" s="19">
        <f t="shared" si="4"/>
        <v>0</v>
      </c>
      <c r="Q30" s="24"/>
      <c r="R30" s="19">
        <f t="shared" si="5"/>
        <v>0</v>
      </c>
      <c r="S30" s="21"/>
      <c r="T30" s="22"/>
      <c r="U30" s="19">
        <f t="shared" si="6"/>
        <v>0</v>
      </c>
      <c r="V30" s="19">
        <f t="shared" si="0"/>
        <v>0</v>
      </c>
    </row>
    <row r="31" spans="1:22" s="7" customFormat="1" ht="18.75" x14ac:dyDescent="0.25">
      <c r="A31" s="276"/>
      <c r="B31" s="21">
        <v>3</v>
      </c>
      <c r="C31" s="53" t="s">
        <v>26</v>
      </c>
      <c r="D31" s="21"/>
      <c r="E31" s="22"/>
      <c r="F31" s="22"/>
      <c r="G31" s="19">
        <f t="shared" si="1"/>
        <v>0</v>
      </c>
      <c r="H31" s="24"/>
      <c r="I31" s="20">
        <f t="shared" si="2"/>
        <v>0</v>
      </c>
      <c r="J31" s="24"/>
      <c r="K31" s="23"/>
      <c r="L31" s="19">
        <f t="shared" si="3"/>
        <v>0</v>
      </c>
      <c r="M31" s="21"/>
      <c r="N31" s="23"/>
      <c r="O31" s="23"/>
      <c r="P31" s="19">
        <f t="shared" si="4"/>
        <v>0</v>
      </c>
      <c r="Q31" s="24"/>
      <c r="R31" s="19">
        <f t="shared" si="5"/>
        <v>0</v>
      </c>
      <c r="S31" s="21"/>
      <c r="T31" s="22"/>
      <c r="U31" s="19">
        <f t="shared" si="6"/>
        <v>0</v>
      </c>
      <c r="V31" s="19">
        <f t="shared" si="0"/>
        <v>0</v>
      </c>
    </row>
    <row r="32" spans="1:22" s="7" customFormat="1" ht="18.75" x14ac:dyDescent="0.25">
      <c r="A32" s="276"/>
      <c r="B32" s="21">
        <v>4</v>
      </c>
      <c r="C32" s="53" t="s">
        <v>32</v>
      </c>
      <c r="D32" s="21"/>
      <c r="E32" s="22"/>
      <c r="F32" s="22"/>
      <c r="G32" s="19">
        <f t="shared" si="1"/>
        <v>0</v>
      </c>
      <c r="H32" s="24"/>
      <c r="I32" s="20">
        <f t="shared" si="2"/>
        <v>0</v>
      </c>
      <c r="J32" s="24"/>
      <c r="K32" s="23"/>
      <c r="L32" s="19">
        <f t="shared" si="3"/>
        <v>0</v>
      </c>
      <c r="M32" s="21"/>
      <c r="N32" s="23"/>
      <c r="O32" s="23"/>
      <c r="P32" s="19">
        <f t="shared" si="4"/>
        <v>0</v>
      </c>
      <c r="Q32" s="24"/>
      <c r="R32" s="19">
        <f t="shared" si="5"/>
        <v>0</v>
      </c>
      <c r="S32" s="21"/>
      <c r="T32" s="22"/>
      <c r="U32" s="19">
        <f t="shared" si="6"/>
        <v>0</v>
      </c>
      <c r="V32" s="19">
        <f t="shared" si="0"/>
        <v>0</v>
      </c>
    </row>
    <row r="33" spans="1:22" s="7" customFormat="1" ht="18.75" x14ac:dyDescent="0.25">
      <c r="A33" s="276"/>
      <c r="B33" s="21">
        <v>5</v>
      </c>
      <c r="C33" s="53" t="s">
        <v>17</v>
      </c>
      <c r="D33" s="21"/>
      <c r="E33" s="22"/>
      <c r="F33" s="22"/>
      <c r="G33" s="19">
        <f t="shared" si="1"/>
        <v>0</v>
      </c>
      <c r="H33" s="24"/>
      <c r="I33" s="20">
        <f t="shared" si="2"/>
        <v>0</v>
      </c>
      <c r="J33" s="24"/>
      <c r="K33" s="23"/>
      <c r="L33" s="19">
        <f t="shared" si="3"/>
        <v>0</v>
      </c>
      <c r="M33" s="21"/>
      <c r="N33" s="23"/>
      <c r="O33" s="23"/>
      <c r="P33" s="19">
        <f t="shared" si="4"/>
        <v>0</v>
      </c>
      <c r="Q33" s="24"/>
      <c r="R33" s="19">
        <f t="shared" si="5"/>
        <v>0</v>
      </c>
      <c r="S33" s="21"/>
      <c r="T33" s="22"/>
      <c r="U33" s="19">
        <f t="shared" si="6"/>
        <v>0</v>
      </c>
      <c r="V33" s="19">
        <f t="shared" si="0"/>
        <v>0</v>
      </c>
    </row>
    <row r="34" spans="1:22" s="7" customFormat="1" ht="18.75" x14ac:dyDescent="0.25">
      <c r="A34" s="276"/>
      <c r="B34" s="21">
        <v>6</v>
      </c>
      <c r="C34" s="53" t="s">
        <v>29</v>
      </c>
      <c r="D34" s="21"/>
      <c r="E34" s="22"/>
      <c r="F34" s="22"/>
      <c r="G34" s="19">
        <f t="shared" si="1"/>
        <v>0</v>
      </c>
      <c r="H34" s="24"/>
      <c r="I34" s="20">
        <f t="shared" si="2"/>
        <v>0</v>
      </c>
      <c r="J34" s="24"/>
      <c r="K34" s="23"/>
      <c r="L34" s="19">
        <f t="shared" si="3"/>
        <v>0</v>
      </c>
      <c r="M34" s="21"/>
      <c r="N34" s="23"/>
      <c r="O34" s="23"/>
      <c r="P34" s="19">
        <f t="shared" si="4"/>
        <v>0</v>
      </c>
      <c r="Q34" s="24"/>
      <c r="R34" s="19">
        <f t="shared" si="5"/>
        <v>0</v>
      </c>
      <c r="S34" s="21"/>
      <c r="T34" s="22"/>
      <c r="U34" s="19">
        <f t="shared" si="6"/>
        <v>0</v>
      </c>
      <c r="V34" s="19">
        <f t="shared" si="0"/>
        <v>0</v>
      </c>
    </row>
    <row r="35" spans="1:22" ht="18.75" x14ac:dyDescent="0.25">
      <c r="A35" s="276"/>
      <c r="B35" s="21">
        <v>7</v>
      </c>
      <c r="C35" s="53" t="s">
        <v>34</v>
      </c>
      <c r="D35" s="21"/>
      <c r="E35" s="22"/>
      <c r="F35" s="22"/>
      <c r="G35" s="19">
        <f t="shared" si="1"/>
        <v>0</v>
      </c>
      <c r="H35" s="24"/>
      <c r="I35" s="20">
        <f t="shared" si="2"/>
        <v>0</v>
      </c>
      <c r="J35" s="24"/>
      <c r="K35" s="23"/>
      <c r="L35" s="19">
        <f t="shared" si="3"/>
        <v>0</v>
      </c>
      <c r="M35" s="21"/>
      <c r="N35" s="23"/>
      <c r="O35" s="23"/>
      <c r="P35" s="19">
        <f t="shared" si="4"/>
        <v>0</v>
      </c>
      <c r="Q35" s="24"/>
      <c r="R35" s="19">
        <f t="shared" si="5"/>
        <v>0</v>
      </c>
      <c r="S35" s="21"/>
      <c r="T35" s="22"/>
      <c r="U35" s="19">
        <f t="shared" si="6"/>
        <v>0</v>
      </c>
      <c r="V35" s="19">
        <f t="shared" si="0"/>
        <v>0</v>
      </c>
    </row>
    <row r="36" spans="1:22" ht="19.5" thickBot="1" x14ac:dyDescent="0.3">
      <c r="A36" s="277"/>
      <c r="B36" s="56">
        <v>8</v>
      </c>
      <c r="C36" s="55" t="s">
        <v>35</v>
      </c>
      <c r="D36" s="21"/>
      <c r="E36" s="22"/>
      <c r="F36" s="22"/>
      <c r="G36" s="19">
        <f t="shared" si="1"/>
        <v>0</v>
      </c>
      <c r="H36" s="24"/>
      <c r="I36" s="20">
        <f t="shared" si="2"/>
        <v>0</v>
      </c>
      <c r="J36" s="24"/>
      <c r="K36" s="23"/>
      <c r="L36" s="19">
        <f t="shared" si="3"/>
        <v>0</v>
      </c>
      <c r="M36" s="21"/>
      <c r="N36" s="23"/>
      <c r="O36" s="23"/>
      <c r="P36" s="19">
        <f t="shared" si="4"/>
        <v>0</v>
      </c>
      <c r="Q36" s="24"/>
      <c r="R36" s="19">
        <f t="shared" si="5"/>
        <v>0</v>
      </c>
      <c r="S36" s="21"/>
      <c r="T36" s="22"/>
      <c r="U36" s="19">
        <f t="shared" si="6"/>
        <v>0</v>
      </c>
      <c r="V36" s="19">
        <f t="shared" si="0"/>
        <v>0</v>
      </c>
    </row>
    <row r="37" spans="1:22" s="7" customFormat="1" ht="19.5" customHeight="1" x14ac:dyDescent="0.25">
      <c r="A37" s="275" t="s">
        <v>58</v>
      </c>
      <c r="B37" s="67">
        <v>1</v>
      </c>
      <c r="C37" s="65" t="s">
        <v>6</v>
      </c>
      <c r="D37" s="21"/>
      <c r="E37" s="68"/>
      <c r="F37" s="22"/>
      <c r="G37" s="19">
        <f t="shared" si="1"/>
        <v>0</v>
      </c>
      <c r="H37" s="24"/>
      <c r="I37" s="20">
        <f t="shared" si="2"/>
        <v>0</v>
      </c>
      <c r="J37" s="24"/>
      <c r="K37" s="23"/>
      <c r="L37" s="19">
        <f t="shared" si="3"/>
        <v>0</v>
      </c>
      <c r="M37" s="21"/>
      <c r="N37" s="23"/>
      <c r="O37" s="23"/>
      <c r="P37" s="19">
        <f t="shared" si="4"/>
        <v>0</v>
      </c>
      <c r="Q37" s="24"/>
      <c r="R37" s="19">
        <f t="shared" si="5"/>
        <v>0</v>
      </c>
      <c r="S37" s="21"/>
      <c r="T37" s="22"/>
      <c r="U37" s="19">
        <f t="shared" si="6"/>
        <v>0</v>
      </c>
      <c r="V37" s="19">
        <f t="shared" si="0"/>
        <v>0</v>
      </c>
    </row>
    <row r="38" spans="1:22" s="7" customFormat="1" ht="18.75" x14ac:dyDescent="0.25">
      <c r="A38" s="276"/>
      <c r="B38" s="25">
        <v>2</v>
      </c>
      <c r="C38" s="53" t="s">
        <v>8</v>
      </c>
      <c r="D38" s="25"/>
      <c r="E38" s="26"/>
      <c r="F38" s="26"/>
      <c r="G38" s="19">
        <f t="shared" si="1"/>
        <v>0</v>
      </c>
      <c r="H38" s="24"/>
      <c r="I38" s="20">
        <f t="shared" si="2"/>
        <v>0</v>
      </c>
      <c r="J38" s="24"/>
      <c r="K38" s="23"/>
      <c r="L38" s="19">
        <f t="shared" si="3"/>
        <v>0</v>
      </c>
      <c r="M38" s="21"/>
      <c r="N38" s="23"/>
      <c r="O38" s="23"/>
      <c r="P38" s="19">
        <f t="shared" si="4"/>
        <v>0</v>
      </c>
      <c r="Q38" s="24"/>
      <c r="R38" s="19">
        <f t="shared" si="5"/>
        <v>0</v>
      </c>
      <c r="S38" s="21"/>
      <c r="T38" s="22"/>
      <c r="U38" s="19">
        <f t="shared" si="6"/>
        <v>0</v>
      </c>
      <c r="V38" s="19">
        <f t="shared" si="0"/>
        <v>0</v>
      </c>
    </row>
    <row r="39" spans="1:22" ht="18.75" x14ac:dyDescent="0.25">
      <c r="A39" s="276"/>
      <c r="B39" s="25">
        <v>3</v>
      </c>
      <c r="C39" s="53" t="s">
        <v>10</v>
      </c>
      <c r="D39" s="21"/>
      <c r="E39" s="22"/>
      <c r="F39" s="22"/>
      <c r="G39" s="19">
        <f t="shared" si="1"/>
        <v>0</v>
      </c>
      <c r="H39" s="24"/>
      <c r="I39" s="20">
        <f t="shared" si="2"/>
        <v>0</v>
      </c>
      <c r="J39" s="24"/>
      <c r="K39" s="23"/>
      <c r="L39" s="19">
        <f t="shared" si="3"/>
        <v>0</v>
      </c>
      <c r="M39" s="21"/>
      <c r="N39" s="23"/>
      <c r="O39" s="23"/>
      <c r="P39" s="19">
        <f t="shared" si="4"/>
        <v>0</v>
      </c>
      <c r="Q39" s="24"/>
      <c r="R39" s="19">
        <f t="shared" si="5"/>
        <v>0</v>
      </c>
      <c r="S39" s="21"/>
      <c r="T39" s="22"/>
      <c r="U39" s="19">
        <f t="shared" si="6"/>
        <v>0</v>
      </c>
      <c r="V39" s="19">
        <f t="shared" si="0"/>
        <v>0</v>
      </c>
    </row>
    <row r="40" spans="1:22" ht="18.75" x14ac:dyDescent="0.25">
      <c r="A40" s="276"/>
      <c r="B40" s="25">
        <v>4</v>
      </c>
      <c r="C40" s="53" t="s">
        <v>12</v>
      </c>
      <c r="D40" s="21"/>
      <c r="E40" s="22"/>
      <c r="F40" s="22"/>
      <c r="G40" s="19">
        <f t="shared" si="1"/>
        <v>0</v>
      </c>
      <c r="H40" s="24"/>
      <c r="I40" s="20">
        <f t="shared" si="2"/>
        <v>0</v>
      </c>
      <c r="J40" s="24"/>
      <c r="K40" s="23"/>
      <c r="L40" s="19">
        <f t="shared" si="3"/>
        <v>0</v>
      </c>
      <c r="M40" s="21"/>
      <c r="N40" s="23"/>
      <c r="O40" s="23"/>
      <c r="P40" s="19">
        <f t="shared" si="4"/>
        <v>0</v>
      </c>
      <c r="Q40" s="24"/>
      <c r="R40" s="19">
        <f t="shared" si="5"/>
        <v>0</v>
      </c>
      <c r="S40" s="21"/>
      <c r="T40" s="22"/>
      <c r="U40" s="19">
        <f t="shared" si="6"/>
        <v>0</v>
      </c>
      <c r="V40" s="19">
        <f t="shared" si="0"/>
        <v>0</v>
      </c>
    </row>
    <row r="41" spans="1:22" ht="18.75" x14ac:dyDescent="0.25">
      <c r="A41" s="276"/>
      <c r="B41" s="25">
        <v>5</v>
      </c>
      <c r="C41" s="53" t="s">
        <v>16</v>
      </c>
      <c r="D41" s="25"/>
      <c r="E41" s="26"/>
      <c r="F41" s="26"/>
      <c r="G41" s="19">
        <f t="shared" si="1"/>
        <v>0</v>
      </c>
      <c r="H41" s="28"/>
      <c r="I41" s="20">
        <f t="shared" si="2"/>
        <v>0</v>
      </c>
      <c r="J41" s="28"/>
      <c r="K41" s="27"/>
      <c r="L41" s="19">
        <f t="shared" si="3"/>
        <v>0</v>
      </c>
      <c r="M41" s="25"/>
      <c r="N41" s="27"/>
      <c r="O41" s="27"/>
      <c r="P41" s="19">
        <f t="shared" si="4"/>
        <v>0</v>
      </c>
      <c r="Q41" s="24"/>
      <c r="R41" s="19">
        <f t="shared" si="5"/>
        <v>0</v>
      </c>
      <c r="S41" s="21"/>
      <c r="T41" s="22"/>
      <c r="U41" s="19">
        <f t="shared" si="6"/>
        <v>0</v>
      </c>
      <c r="V41" s="19">
        <f t="shared" si="0"/>
        <v>0</v>
      </c>
    </row>
    <row r="42" spans="1:22" ht="18.75" x14ac:dyDescent="0.25">
      <c r="A42" s="276"/>
      <c r="B42" s="25">
        <v>6</v>
      </c>
      <c r="C42" s="53" t="s">
        <v>28</v>
      </c>
      <c r="D42" s="25"/>
      <c r="E42" s="26"/>
      <c r="F42" s="26"/>
      <c r="G42" s="19">
        <f t="shared" si="1"/>
        <v>0</v>
      </c>
      <c r="H42" s="28"/>
      <c r="I42" s="20">
        <f t="shared" si="2"/>
        <v>0</v>
      </c>
      <c r="J42" s="28"/>
      <c r="K42" s="27"/>
      <c r="L42" s="19">
        <f t="shared" si="3"/>
        <v>0</v>
      </c>
      <c r="M42" s="25"/>
      <c r="N42" s="27"/>
      <c r="O42" s="27"/>
      <c r="P42" s="19">
        <f t="shared" si="4"/>
        <v>0</v>
      </c>
      <c r="Q42" s="24"/>
      <c r="R42" s="19">
        <f t="shared" si="5"/>
        <v>0</v>
      </c>
      <c r="S42" s="21"/>
      <c r="T42" s="22"/>
      <c r="U42" s="19">
        <f t="shared" si="6"/>
        <v>0</v>
      </c>
      <c r="V42" s="19">
        <f t="shared" si="0"/>
        <v>0</v>
      </c>
    </row>
    <row r="43" spans="1:22" s="7" customFormat="1" ht="18.75" x14ac:dyDescent="0.25">
      <c r="A43" s="276"/>
      <c r="B43" s="25">
        <v>7</v>
      </c>
      <c r="C43" s="64" t="s">
        <v>21</v>
      </c>
      <c r="D43" s="25"/>
      <c r="E43" s="26"/>
      <c r="F43" s="26"/>
      <c r="G43" s="19">
        <f t="shared" si="1"/>
        <v>0</v>
      </c>
      <c r="H43" s="25"/>
      <c r="I43" s="20">
        <f t="shared" si="2"/>
        <v>0</v>
      </c>
      <c r="J43" s="28"/>
      <c r="K43" s="27"/>
      <c r="L43" s="19">
        <f t="shared" si="3"/>
        <v>0</v>
      </c>
      <c r="M43" s="25"/>
      <c r="N43" s="26"/>
      <c r="O43" s="27"/>
      <c r="P43" s="19">
        <f t="shared" si="4"/>
        <v>0</v>
      </c>
      <c r="Q43" s="28"/>
      <c r="R43" s="19">
        <f t="shared" si="5"/>
        <v>0</v>
      </c>
      <c r="S43" s="25"/>
      <c r="T43" s="26"/>
      <c r="U43" s="19">
        <f t="shared" si="6"/>
        <v>0</v>
      </c>
      <c r="V43" s="19">
        <f t="shared" si="0"/>
        <v>0</v>
      </c>
    </row>
    <row r="44" spans="1:22" ht="18.75" x14ac:dyDescent="0.25">
      <c r="A44" s="276"/>
      <c r="B44" s="21">
        <v>8</v>
      </c>
      <c r="C44" s="53" t="s">
        <v>24</v>
      </c>
      <c r="D44" s="25"/>
      <c r="E44" s="26"/>
      <c r="F44" s="26"/>
      <c r="G44" s="19">
        <f t="shared" si="1"/>
        <v>0</v>
      </c>
      <c r="H44" s="25"/>
      <c r="I44" s="20">
        <f t="shared" si="2"/>
        <v>0</v>
      </c>
      <c r="J44" s="28"/>
      <c r="K44" s="27"/>
      <c r="L44" s="19">
        <f t="shared" si="3"/>
        <v>0</v>
      </c>
      <c r="M44" s="25"/>
      <c r="N44" s="26"/>
      <c r="O44" s="27"/>
      <c r="P44" s="19">
        <f t="shared" si="4"/>
        <v>0</v>
      </c>
      <c r="Q44" s="28"/>
      <c r="R44" s="19">
        <f t="shared" si="5"/>
        <v>0</v>
      </c>
      <c r="S44" s="25"/>
      <c r="T44" s="26"/>
      <c r="U44" s="19">
        <f t="shared" si="6"/>
        <v>0</v>
      </c>
      <c r="V44" s="19">
        <f t="shared" si="0"/>
        <v>0</v>
      </c>
    </row>
    <row r="45" spans="1:22" ht="19.5" thickBot="1" x14ac:dyDescent="0.3">
      <c r="A45" s="277"/>
      <c r="B45" s="69">
        <v>9</v>
      </c>
      <c r="C45" s="55" t="s">
        <v>37</v>
      </c>
      <c r="D45" s="25"/>
      <c r="E45" s="26"/>
      <c r="F45" s="26"/>
      <c r="G45" s="19">
        <f t="shared" si="1"/>
        <v>0</v>
      </c>
      <c r="H45" s="25"/>
      <c r="I45" s="20">
        <f t="shared" si="2"/>
        <v>0</v>
      </c>
      <c r="J45" s="28"/>
      <c r="K45" s="27"/>
      <c r="L45" s="19">
        <f t="shared" si="3"/>
        <v>0</v>
      </c>
      <c r="M45" s="25"/>
      <c r="N45" s="26"/>
      <c r="O45" s="26"/>
      <c r="P45" s="19">
        <f t="shared" si="4"/>
        <v>0</v>
      </c>
      <c r="Q45" s="28"/>
      <c r="R45" s="19">
        <f t="shared" si="5"/>
        <v>0</v>
      </c>
      <c r="S45" s="25"/>
      <c r="T45" s="26"/>
      <c r="U45" s="19">
        <f t="shared" si="6"/>
        <v>0</v>
      </c>
      <c r="V45" s="19">
        <f t="shared" si="0"/>
        <v>0</v>
      </c>
    </row>
    <row r="46" spans="1:22" ht="26.25" customHeight="1" thickBot="1" x14ac:dyDescent="0.35">
      <c r="A46" s="29"/>
      <c r="B46" s="30" t="s">
        <v>41</v>
      </c>
      <c r="C46" s="31"/>
      <c r="D46" s="32">
        <f>SUM(D7:D45)</f>
        <v>0</v>
      </c>
      <c r="E46" s="33">
        <f t="shared" ref="E46:O46" si="7">SUM(E7:E45)</f>
        <v>0</v>
      </c>
      <c r="F46" s="32">
        <f t="shared" si="7"/>
        <v>0</v>
      </c>
      <c r="G46" s="19">
        <f t="shared" si="1"/>
        <v>0</v>
      </c>
      <c r="H46" s="32">
        <f t="shared" si="7"/>
        <v>0</v>
      </c>
      <c r="I46" s="34">
        <f>SUM(I7:I45)</f>
        <v>0</v>
      </c>
      <c r="J46" s="34">
        <f t="shared" ref="J46:K46" si="8">SUM(J7:J45)</f>
        <v>0</v>
      </c>
      <c r="K46" s="34">
        <f t="shared" si="8"/>
        <v>0</v>
      </c>
      <c r="L46" s="19">
        <f t="shared" si="3"/>
        <v>0</v>
      </c>
      <c r="M46" s="32">
        <f t="shared" si="7"/>
        <v>0</v>
      </c>
      <c r="N46" s="33">
        <f t="shared" si="7"/>
        <v>0</v>
      </c>
      <c r="O46" s="32">
        <f t="shared" si="7"/>
        <v>0</v>
      </c>
      <c r="P46" s="19">
        <f t="shared" si="4"/>
        <v>0</v>
      </c>
      <c r="Q46" s="32">
        <f>SUM(Q7:Q45)</f>
        <v>0</v>
      </c>
      <c r="R46" s="34">
        <f>SUM(R7:R45)</f>
        <v>0</v>
      </c>
      <c r="S46" s="35">
        <f>SUM(S7:S45)</f>
        <v>0</v>
      </c>
      <c r="T46" s="33">
        <f t="shared" ref="T46" si="9">SUM(T7:T45)</f>
        <v>0</v>
      </c>
      <c r="U46" s="19">
        <f t="shared" si="6"/>
        <v>0</v>
      </c>
      <c r="V46" s="57">
        <f>SUM(V7:V45)</f>
        <v>0</v>
      </c>
    </row>
    <row r="47" spans="1:22" ht="19.5" thickBot="1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8.75" x14ac:dyDescent="0.3">
      <c r="A48" s="8"/>
      <c r="B48" s="8"/>
      <c r="C48" s="36"/>
      <c r="D48" s="260" t="s">
        <v>42</v>
      </c>
      <c r="E48" s="261"/>
      <c r="F48" s="8"/>
      <c r="G48" s="10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8"/>
    </row>
    <row r="49" spans="1:22" ht="18" customHeight="1" x14ac:dyDescent="0.3">
      <c r="A49" s="8"/>
      <c r="B49" s="8"/>
      <c r="C49" s="38" t="s">
        <v>43</v>
      </c>
      <c r="D49" s="262">
        <v>34</v>
      </c>
      <c r="E49" s="263"/>
      <c r="F49" s="8"/>
      <c r="G49" s="39"/>
      <c r="H49" s="40"/>
      <c r="I49" s="40"/>
      <c r="J49" s="40"/>
      <c r="K49" s="40"/>
      <c r="L49" s="40"/>
      <c r="M49" s="40"/>
      <c r="N49" s="40"/>
      <c r="O49" s="264" t="s">
        <v>50</v>
      </c>
      <c r="P49" s="264"/>
      <c r="Q49" s="264"/>
      <c r="R49" s="264"/>
      <c r="S49" s="264"/>
      <c r="T49" s="264"/>
      <c r="U49" s="264"/>
      <c r="V49" s="8"/>
    </row>
    <row r="50" spans="1:22" ht="18.75" x14ac:dyDescent="0.3">
      <c r="A50" s="8"/>
      <c r="B50" s="8"/>
      <c r="C50" s="41" t="s">
        <v>44</v>
      </c>
      <c r="D50" s="262">
        <f>G46</f>
        <v>0</v>
      </c>
      <c r="E50" s="263"/>
      <c r="F50" s="8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42"/>
      <c r="R50" s="42"/>
      <c r="S50" s="42"/>
      <c r="T50" s="42"/>
      <c r="U50" s="42"/>
      <c r="V50" s="8"/>
    </row>
    <row r="51" spans="1:22" ht="18.75" x14ac:dyDescent="0.3">
      <c r="A51" s="8"/>
      <c r="B51" s="8"/>
      <c r="C51" s="41" t="s">
        <v>45</v>
      </c>
      <c r="D51" s="262">
        <f>I46</f>
        <v>0</v>
      </c>
      <c r="E51" s="263"/>
      <c r="F51" s="8"/>
      <c r="G51" s="265"/>
      <c r="H51" s="265"/>
      <c r="I51" s="40"/>
      <c r="J51" s="40"/>
      <c r="K51" s="40"/>
      <c r="L51" s="40"/>
      <c r="M51" s="40"/>
      <c r="N51" s="40"/>
      <c r="O51" s="42"/>
      <c r="P51" s="42"/>
      <c r="Q51" s="42"/>
      <c r="R51" s="42"/>
      <c r="S51" s="42"/>
      <c r="T51" s="42"/>
      <c r="U51" s="42"/>
      <c r="V51" s="8"/>
    </row>
    <row r="52" spans="1:22" ht="18.75" x14ac:dyDescent="0.3">
      <c r="A52" s="8"/>
      <c r="B52" s="8"/>
      <c r="C52" s="43" t="s">
        <v>51</v>
      </c>
      <c r="D52" s="262">
        <f>L46</f>
        <v>0</v>
      </c>
      <c r="E52" s="263"/>
      <c r="F52" s="8"/>
      <c r="G52" s="265"/>
      <c r="H52" s="265"/>
      <c r="I52" s="40"/>
      <c r="J52" s="40"/>
      <c r="K52" s="40"/>
      <c r="L52" s="40"/>
      <c r="M52" s="40"/>
      <c r="N52" s="40"/>
      <c r="O52" s="42" t="s">
        <v>49</v>
      </c>
      <c r="P52" s="42"/>
      <c r="Q52" s="42"/>
      <c r="R52" s="42"/>
      <c r="S52" s="42"/>
      <c r="T52" s="42"/>
      <c r="U52" s="42"/>
      <c r="V52" s="8"/>
    </row>
    <row r="53" spans="1:22" ht="18.75" x14ac:dyDescent="0.3">
      <c r="A53" s="8"/>
      <c r="B53" s="8"/>
      <c r="C53" s="43" t="s">
        <v>46</v>
      </c>
      <c r="D53" s="262">
        <f>P46</f>
        <v>0</v>
      </c>
      <c r="E53" s="263"/>
      <c r="F53" s="8"/>
      <c r="G53" s="265"/>
      <c r="H53" s="265"/>
      <c r="I53" s="40"/>
      <c r="J53" s="40"/>
      <c r="K53" s="40"/>
      <c r="L53" s="40"/>
      <c r="M53" s="40"/>
      <c r="N53" s="40"/>
      <c r="O53" s="42"/>
      <c r="P53" s="42"/>
      <c r="Q53" s="42"/>
      <c r="R53" s="42"/>
      <c r="S53" s="42"/>
      <c r="T53" s="42"/>
      <c r="U53" s="42"/>
      <c r="V53" s="8"/>
    </row>
    <row r="54" spans="1:22" ht="18.75" x14ac:dyDescent="0.3">
      <c r="A54" s="8"/>
      <c r="B54" s="8"/>
      <c r="C54" s="43" t="s">
        <v>65</v>
      </c>
      <c r="D54" s="262">
        <f>R46</f>
        <v>0</v>
      </c>
      <c r="E54" s="263"/>
      <c r="F54" s="8"/>
      <c r="G54" s="265"/>
      <c r="H54" s="265"/>
      <c r="I54" s="40"/>
      <c r="J54" s="40"/>
      <c r="K54" s="40"/>
      <c r="L54" s="40"/>
      <c r="M54" s="40"/>
      <c r="N54" s="40"/>
      <c r="O54" s="42"/>
      <c r="P54" s="42"/>
      <c r="Q54" s="42"/>
      <c r="R54" s="42"/>
      <c r="S54" s="42"/>
      <c r="T54" s="42"/>
      <c r="U54" s="42"/>
      <c r="V54" s="8"/>
    </row>
    <row r="55" spans="1:22" ht="19.5" thickBot="1" x14ac:dyDescent="0.35">
      <c r="A55" s="8"/>
      <c r="B55" s="8"/>
      <c r="C55" s="44" t="s">
        <v>64</v>
      </c>
      <c r="D55" s="256">
        <f>U46</f>
        <v>0</v>
      </c>
      <c r="E55" s="257"/>
      <c r="F55" s="8"/>
      <c r="G55" s="40"/>
      <c r="H55" s="40"/>
      <c r="I55" s="8"/>
      <c r="J55" s="8"/>
      <c r="K55" s="8"/>
      <c r="L55" s="8"/>
      <c r="M55" s="37"/>
      <c r="N55" s="37"/>
      <c r="O55" s="45"/>
      <c r="P55" s="45"/>
      <c r="Q55" s="45"/>
      <c r="R55" s="45"/>
      <c r="S55" s="45"/>
      <c r="T55" s="45"/>
      <c r="U55" s="45"/>
      <c r="V55" s="8"/>
    </row>
    <row r="56" spans="1:22" ht="19.5" thickBot="1" x14ac:dyDescent="0.35">
      <c r="A56" s="8"/>
      <c r="B56" s="8"/>
      <c r="C56" s="8"/>
      <c r="D56" s="258">
        <f>SUM(D50:E55)</f>
        <v>0</v>
      </c>
      <c r="E56" s="25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x14ac:dyDescent="0.25">
      <c r="A57" s="1"/>
      <c r="B57" s="1"/>
      <c r="C57" s="1"/>
      <c r="D57" s="4"/>
      <c r="E57" s="4"/>
      <c r="F57" s="1"/>
      <c r="G57" s="5"/>
      <c r="H57" s="5"/>
      <c r="I57" s="1"/>
      <c r="J57" s="1"/>
      <c r="K57" s="1"/>
      <c r="L57" s="1"/>
      <c r="M57" s="6"/>
      <c r="N57" s="1"/>
      <c r="O57" s="1"/>
      <c r="P57" s="1"/>
      <c r="Q57" s="1"/>
      <c r="R57" s="1"/>
      <c r="S57" s="1"/>
      <c r="T57" s="1"/>
      <c r="U57" s="1"/>
      <c r="V57" s="1"/>
    </row>
  </sheetData>
  <mergeCells count="32">
    <mergeCell ref="C4:D4"/>
    <mergeCell ref="A1:V1"/>
    <mergeCell ref="A3:V3"/>
    <mergeCell ref="R4:S4"/>
    <mergeCell ref="A37:A45"/>
    <mergeCell ref="U5:U6"/>
    <mergeCell ref="V5:V6"/>
    <mergeCell ref="A7:A15"/>
    <mergeCell ref="A16:A28"/>
    <mergeCell ref="A29:A36"/>
    <mergeCell ref="R5:R6"/>
    <mergeCell ref="S5:T5"/>
    <mergeCell ref="P5:P6"/>
    <mergeCell ref="M5:O5"/>
    <mergeCell ref="L5:L6"/>
    <mergeCell ref="J5:K5"/>
    <mergeCell ref="I5:I6"/>
    <mergeCell ref="G5:G6"/>
    <mergeCell ref="D5:F5"/>
    <mergeCell ref="C5:C6"/>
    <mergeCell ref="B5:B6"/>
    <mergeCell ref="D55:E55"/>
    <mergeCell ref="D56:E56"/>
    <mergeCell ref="D48:E48"/>
    <mergeCell ref="D49:E49"/>
    <mergeCell ref="O49:U49"/>
    <mergeCell ref="D50:E50"/>
    <mergeCell ref="D51:E51"/>
    <mergeCell ref="G51:H54"/>
    <mergeCell ref="D52:E52"/>
    <mergeCell ref="D53:E53"/>
    <mergeCell ref="D54:E5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ИТОГОВАЯ</vt:lpstr>
      <vt:lpstr>Лист1</vt:lpstr>
      <vt:lpstr>ИТОГОВАЯ!Область_печати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2019-06-19T03:37:34Z</dcterms:modified>
</cp:coreProperties>
</file>